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60" windowWidth="29400" windowHeight="18460"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91029" fullCalcOnLoad="1"/>
</workbook>
</file>

<file path=xl/styles.xml><?xml version="1.0" encoding="utf-8"?>
<styleSheet xmlns="http://schemas.openxmlformats.org/spreadsheetml/2006/main">
  <numFmts count="0"/>
  <fonts count="5">
    <font>
      <name val="Calibri"/>
      <family val="2"/>
      <color theme="1"/>
      <sz val="11"/>
      <scheme val="minor"/>
    </font>
    <font>
      <name val="Calibri"/>
      <family val="2"/>
      <b val="1"/>
      <sz val="14"/>
    </font>
    <font>
      <name val="Calibri"/>
      <family val="2"/>
      <b val="1"/>
      <color rgb="FFFFFFFF"/>
      <sz val="11"/>
    </font>
    <font>
      <name val="Calibri"/>
      <family val="2"/>
      <b val="1"/>
      <sz val="12"/>
    </font>
    <font>
      <name val="Calibri"/>
      <family val="2"/>
      <sz val="11"/>
    </font>
  </fonts>
  <fills count="3">
    <fill>
      <patternFill/>
    </fill>
    <fill>
      <patternFill patternType="gray125"/>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10">
    <xf numFmtId="0" fontId="0" fillId="0" borderId="0" pivotButton="0" quotePrefix="0" xfId="0"/>
    <xf numFmtId="0" fontId="1" fillId="0" borderId="0" pivotButton="0" quotePrefix="0" xfId="0"/>
    <xf numFmtId="0" fontId="2" fillId="2" borderId="0" applyAlignment="1" pivotButton="0" quotePrefix="0" xfId="0">
      <alignment vertical="center" wrapText="1"/>
    </xf>
    <xf numFmtId="0" fontId="3" fillId="0" borderId="0" pivotButton="0" quotePrefix="0" xfId="0"/>
    <xf numFmtId="0" fontId="4" fillId="0" borderId="0" applyAlignment="1" pivotButton="0" quotePrefix="0" xfId="0">
      <alignment vertical="center" wrapText="1"/>
    </xf>
    <xf numFmtId="0" fontId="3" fillId="0" borderId="0" applyAlignment="1" pivotButton="0" quotePrefix="0" xfId="0">
      <alignment vertical="center" wrapText="1"/>
    </xf>
    <xf numFmtId="0" fontId="2" fillId="2" borderId="0" pivotButton="0" quotePrefix="0" xfId="0"/>
    <xf numFmtId="0" fontId="4" fillId="0" borderId="1" applyAlignment="1" pivotButton="0" quotePrefix="0" xfId="0">
      <alignment vertical="center" wrapText="1"/>
    </xf>
    <xf numFmtId="0" fontId="3" fillId="0" borderId="1" applyAlignment="1" pivotButton="0" quotePrefix="0" xfId="0">
      <alignment vertical="center" wrapText="1"/>
    </xf>
    <xf numFmtId="0" fontId="2" fillId="2" borderId="1" applyAlignment="1" pivotButton="0" quotePrefix="0" xfId="0">
      <alignment vertical="center" wrapText="1"/>
    </xf>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tabSelected="1" topLeftCell="C1" workbookViewId="0">
      <selection activeCell="I7" sqref="I7"/>
    </sheetView>
  </sheetViews>
  <sheetFormatPr baseColWidth="10" defaultColWidth="8.83203125" defaultRowHeight="15"/>
  <cols>
    <col width="47.5" customWidth="1" min="2" max="2"/>
    <col width="46" customWidth="1" min="3" max="3"/>
    <col width="63.1640625" customWidth="1" min="5" max="5"/>
    <col width="14" customWidth="1" min="9" max="9"/>
    <col width="15.1640625" customWidth="1" min="11" max="11"/>
  </cols>
  <sheetData>
    <row r="1" ht="21" customHeight="1">
      <c r="A1" s="1" t="inlineStr">
        <is>
          <t>HAIIS Risk Worksheet: Clinical Safety &amp; Efficacy</t>
        </is>
      </c>
      <c r="B1" s="1" t="n"/>
      <c r="C1" s="1" t="n"/>
      <c r="D1" s="1" t="n"/>
      <c r="E1" s="1" t="n"/>
      <c r="F1" s="1" t="n"/>
      <c r="G1" s="1" t="n"/>
      <c r="H1" s="1" t="n"/>
      <c r="I1" s="1" t="n"/>
      <c r="J1" s="1" t="n"/>
      <c r="K1" s="1" t="n"/>
    </row>
    <row r="2">
      <c r="A2" t="inlineStr">
        <is>
          <t>Pillar</t>
        </is>
      </c>
      <c r="B2" t="inlineStr">
        <is>
          <t>Assess whether AI systems meet clinical safety standards, deliver validated outcomes, and maintain patient safety throughout the lifecycle.</t>
        </is>
      </c>
    </row>
    <row r="3"/>
    <row r="4" ht="64" customHeight="1">
      <c r="A4" s="2" t="inlineStr">
        <is>
          <t>ID</t>
        </is>
      </c>
      <c r="B4" s="2" t="inlineStr">
        <is>
          <t>Question</t>
        </is>
      </c>
      <c r="C4" s="2" t="inlineStr">
        <is>
          <t>Why It Matters</t>
        </is>
      </c>
      <c r="D4" s="2" t="inlineStr">
        <is>
          <t>Risk If Not Addressed</t>
        </is>
      </c>
      <c r="E4" s="2" t="inlineStr">
        <is>
          <t>Best Practice Guidance</t>
        </is>
      </c>
      <c r="F4" s="2" t="inlineStr">
        <is>
          <t>Your Answer (Yes/No/Partial)</t>
        </is>
      </c>
      <c r="G4" s="2" t="inlineStr">
        <is>
          <t>Notes / Evidence</t>
        </is>
      </c>
      <c r="H4" s="2" t="inlineStr">
        <is>
          <t>Remediation Plan</t>
        </is>
      </c>
      <c r="I4" s="2" t="inlineStr">
        <is>
          <t>Computed Risk Level</t>
        </is>
      </c>
      <c r="J4" s="2" t="inlineStr">
        <is>
          <t>Risk Score (0-3)</t>
        </is>
      </c>
      <c r="K4" s="2" t="inlineStr">
        <is>
          <t>Recommendation</t>
        </is>
      </c>
      <c r="L4" s="2" t="inlineStr">
        <is>
          <t>Risk Level</t>
        </is>
      </c>
    </row>
    <row r="5" ht="91" customHeight="1">
      <c r="A5" s="7" t="inlineStr">
        <is>
          <t>CS-01</t>
        </is>
      </c>
      <c r="B5" s="7" t="inlineStr">
        <is>
          <t>Has the AI system been validated against clinical ground truth data representative of the target patient population?</t>
        </is>
      </c>
      <c r="C5" s="7" t="inlineStr">
        <is>
          <t>AI models trained on non-representative data produce inaccurate outputs for specific demographics. FDA SaMD Clinical Evaluation guidance (2017) requires validation against a representative intended-use population. WHO (2021) Principle: Ensuring inclusiveness and equity : representative validation data is a prerequisite for equitable AI.</t>
        </is>
      </c>
      <c r="D5" s="7" t="inlineStr">
        <is>
          <t>High</t>
        </is>
      </c>
      <c r="E5" s="7" t="inlineStr">
        <is>
          <t>Use prospective and retrospective clinical validation studies with diverse cohorts. Document performance metrics (sensitivity, specificity, AUC) stratified by subgroup.</t>
        </is>
      </c>
      <c r="F5" s="7" t="n"/>
      <c r="G5" s="7" t="n"/>
      <c r="H5" s="7" t="n"/>
      <c r="I5" s="7">
        <f>IF(F5="","Not Assessed",IF(F5="Yes","Low",IF(F5="Partial",IF(D5="High","Medium",IF(D5="Medium","Medium","Low")),IF(F5="No",IF(D5="High","High",IF(D5="Medium","Medium","Low")),"Not Assessed"))))</f>
        <v/>
      </c>
      <c r="J5" s="7">
        <f>IF(F5="",0,IF(F5="Yes",0,IF(F5="Partial",IF(D5="High",2,1),IF(F5="No",IF(D5="High",3,IF(D5="Medium",2,1)),0))))</f>
        <v/>
      </c>
      <c r="K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ht="70" customHeight="1">
      <c r="A6" s="7" t="inlineStr">
        <is>
          <t>CS-02</t>
        </is>
      </c>
      <c r="B6" s="7" t="inlineStr">
        <is>
          <t>Is there a defined clinical workflow showing how AI outputs are used in decision-making (advisory vs. autonomous)?</t>
        </is>
      </c>
      <c r="C6" s="7" t="inlineStr">
        <is>
          <t>Unclear role boundaries create over-reliance, under-reliance, and liability gaps. FDA SaMD risk categorization framework (IMDRF N12) classifies significance of information provided as a core risk dimension: advisory vs autonomous is a regulatory distinction. WHO (2021) Principle: Protecting autonomy : the boundary must be explicit so patients and clinicians retain meaningful control.</t>
        </is>
      </c>
      <c r="D6" s="7" t="inlineStr">
        <is>
          <t>High</t>
        </is>
      </c>
      <c r="E6" s="7" t="inlineStr">
        <is>
          <t>Document decision authority matrix. Clearly label AI outputs as advisory. Define escalation paths when AI confidence is low.</t>
        </is>
      </c>
      <c r="F6" s="7" t="n"/>
      <c r="G6" s="7" t="n"/>
      <c r="H6" s="7" t="n"/>
      <c r="I6" s="7">
        <f>IF(F6="","Not Assessed",IF(F6="Yes","Low",IF(F6="Partial",IF(D6="High","Medium",IF(D6="Medium","Medium","Low")),IF(F6="No",IF(D6="High","High",IF(D6="Medium","Medium","Low")),"Not Assessed"))))</f>
        <v/>
      </c>
      <c r="J6" s="7">
        <f>IF(F6="",0,IF(F6="Yes",0,IF(F6="Partial",IF(D6="High",2,1),IF(F6="No",IF(D6="High",3,IF(D6="Medium",2,1)),0))))</f>
        <v/>
      </c>
      <c r="K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ht="87" customHeight="1">
      <c r="A7" s="7" t="inlineStr">
        <is>
          <t>CS-03</t>
        </is>
      </c>
      <c r="B7" s="7" t="inlineStr">
        <is>
          <t>Are AI outputs accompanied by confidence scores or uncertainty quantification?</t>
        </is>
      </c>
      <c r="C7" s="7" t="inlineStr">
        <is>
          <t>Clinicians cannot calibrate trust without knowing how certain the model is. FDA Transparency Guiding Principles (2021) require meaningful explanation of AI outputs. WHO (2021) Principle: Ensuring transparency, explainability and intelligibility : uncertainty communication is essential for informed clinical judgment.</t>
        </is>
      </c>
      <c r="D7" s="7" t="inlineStr">
        <is>
          <t>Medium</t>
        </is>
      </c>
      <c r="E7" s="7" t="inlineStr">
        <is>
          <t>Implement calibrated confidence intervals. Display uncertainty indicators in the clinical UI. Set minimum confidence thresholds for actioning outputs.</t>
        </is>
      </c>
      <c r="F7" s="7" t="n"/>
      <c r="G7" s="7" t="n"/>
      <c r="H7" s="7" t="n"/>
      <c r="I7" s="7">
        <f>IF(F7="","Not Assessed",IF(F7="Yes","Low",IF(F7="Partial",IF(D7="High","Medium",IF(D7="Medium","Medium","Low")),IF(F7="No",IF(D7="High","High",IF(D7="Medium","Medium","Low")),"Not Assessed"))))</f>
        <v/>
      </c>
      <c r="J7" s="7">
        <f>IF(F7="",0,IF(F7="Yes",0,IF(F7="Partial",IF(D7="High",2,1),IF(F7="No",IF(D7="High",3,IF(D7="Medium",2,1)),0))))</f>
        <v/>
      </c>
      <c r="K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ht="240" customHeight="1">
      <c r="A8" s="7" t="inlineStr">
        <is>
          <t>CS-04</t>
        </is>
      </c>
      <c r="B8" s="7" t="inlineStr">
        <is>
          <t>Is there a human-in-the-loop override mechanism for all clinical AI recommendations?</t>
        </is>
      </c>
      <c r="C8" s="7" t="inlineStr">
        <is>
          <t>Autonomous AI outputs without override capability can cause irreversible patient harm. FDA AI/ML Action Plan (2021) and SaMD risk classification require human-AI teaming controls and override capability. WHO (2021) Principle: Protecting autonomy : humans must retain the ability to override AI decisions affecting patient welfare.</t>
        </is>
      </c>
      <c r="D8" s="7" t="inlineStr">
        <is>
          <t>High</t>
        </is>
      </c>
      <c r="E8" s="7" t="inlineStr">
        <is>
          <t>Ensure every AI recommendation can be overridden by authorized clinical staff. Log all overrides for quality review.</t>
        </is>
      </c>
      <c r="F8" s="7" t="n"/>
      <c r="G8" s="7" t="n"/>
      <c r="H8" s="7" t="n"/>
      <c r="I8" s="7">
        <f>IF(F8="","Not Assessed",IF(F8="Yes","Low",IF(F8="Partial",IF(D8="High","Medium",IF(D8="Medium","Medium","Low")),IF(F8="No",IF(D8="High","High",IF(D8="Medium","Medium","Low")),"Not Assessed"))))</f>
        <v/>
      </c>
      <c r="J8" s="7">
        <f>IF(F8="",0,IF(F8="Yes",0,IF(F8="Partial",IF(D8="High",2,1),IF(F8="No",IF(D8="High",3,IF(D8="Medium",2,1)),0))))</f>
        <v/>
      </c>
      <c r="K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ht="288" customHeight="1">
      <c r="A9" s="7" t="inlineStr">
        <is>
          <t>CS-05</t>
        </is>
      </c>
      <c r="B9" s="7" t="inlineStr">
        <is>
          <t>Has the system been tested for failure modes under edge cases (rare diseases, pediatric, elderly, comorbidities)?</t>
        </is>
      </c>
      <c r="C9" s="7" t="inlineStr">
        <is>
          <t>Models often degrade on edge populations absent from training data, creating silent failures. FDA SaMD Clinical Evaluation (2017) requires testing across the full intended use population including rare and underrepresented cohorts. WHO (2021) Principle: Ensuring inclusiveness and equity : AI must not fail the patients least likely to be in training data.</t>
        </is>
      </c>
      <c r="D9" s="7" t="inlineStr">
        <is>
          <t>High</t>
        </is>
      </c>
      <c r="E9" s="7" t="inlineStr">
        <is>
          <t>Maintain a registry of known edge cases. Conduct targeted testing on underrepresented cohorts. Define fallback protocols when edge cases are detected.</t>
        </is>
      </c>
      <c r="F9" s="7" t="n"/>
      <c r="G9" s="7" t="n"/>
      <c r="H9" s="7" t="n"/>
      <c r="I9" s="7">
        <f>IF(F9="","Not Assessed",IF(F9="Yes","Low",IF(F9="Partial",IF(D9="High","Medium",IF(D9="Medium","Medium","Low")),IF(F9="No",IF(D9="High","High",IF(D9="Medium","Medium","Low")),"Not Assessed"))))</f>
        <v/>
      </c>
      <c r="J9" s="7">
        <f>IF(F9="",0,IF(F9="Yes",0,IF(F9="Partial",IF(D9="High",2,1),IF(F9="No",IF(D9="High",3,IF(D9="Medium",2,1)),0))))</f>
        <v/>
      </c>
      <c r="K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ht="272" customHeight="1">
      <c r="A10" s="7" t="inlineStr">
        <is>
          <t>CS-06</t>
        </is>
      </c>
      <c r="B10" s="7" t="inlineStr">
        <is>
          <t>Is there a process to monitor for clinical outcome drift after deployment?</t>
        </is>
      </c>
      <c r="C10" s="7" t="inlineStr">
        <is>
          <t>Model performance can degrade over time as patient populations and treatment protocols shift. FDA AI/ML Action Plan (2021) requires post-market performance monitoring under the total product lifecycle (TPLC) approach. WHO (2021) Principle: Promoting AI that is responsive and sustainable : continued post-deployment monitoring is required.</t>
        </is>
      </c>
      <c r="D10" s="7" t="inlineStr">
        <is>
          <t>High</t>
        </is>
      </c>
      <c r="E10" s="7" t="inlineStr">
        <is>
          <t>Implement ongoing monitoring of key clinical performance indicators. Define thresholds that trigger model retraining or deactivation.</t>
        </is>
      </c>
      <c r="F10" s="7" t="n"/>
      <c r="G10" s="7" t="n"/>
      <c r="H10" s="7" t="n"/>
      <c r="I10" s="7">
        <f>IF(F10="","Not Assessed",IF(F10="Yes","Low",IF(F10="Partial",IF(D10="High","Medium",IF(D10="Medium","Medium","Low")),IF(F10="No",IF(D10="High","High",IF(D10="Medium","Medium","Low")),"Not Assessed"))))</f>
        <v/>
      </c>
      <c r="J10" s="7">
        <f>IF(F10="",0,IF(F10="Yes",0,IF(F10="Partial",IF(D10="High",2,1),IF(F10="No",IF(D10="High",3,IF(D10="Medium",2,1)),0))))</f>
        <v/>
      </c>
      <c r="K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ht="288" customHeight="1">
      <c r="A11" s="7" t="inlineStr">
        <is>
          <t>CS-07</t>
        </is>
      </c>
      <c r="B11" s="7" t="inlineStr">
        <is>
          <t>Are adverse events potentially caused by AI outputs tracked and reported?</t>
        </is>
      </c>
      <c r="C11" s="7" t="inlineStr">
        <is>
          <t>Without adverse event tracking, harmful AI outputs go undetected and uncorrected. FDA 21 CFR Part 803 (MDR) requires reporting of SaMD-related adverse events and malfunctions to FDA. WHO (2021) Principle: Fostering responsibility and accountability : adverse events attributed to AI must be tracked, reported and used to improve the system.</t>
        </is>
      </c>
      <c r="D11" s="7" t="inlineStr">
        <is>
          <t>High</t>
        </is>
      </c>
      <c r="E11" s="7" t="inlineStr">
        <is>
          <t>Integrate AI adverse event reporting into existing clinical incident management systems. Conduct root cause analysis for AI-related events.</t>
        </is>
      </c>
      <c r="F11" s="7" t="n"/>
      <c r="G11" s="7" t="n"/>
      <c r="H11" s="7" t="n"/>
      <c r="I11" s="7">
        <f>IF(F11="","Not Assessed",IF(F11="Yes","Low",IF(F11="Partial",IF(D11="High","Medium",IF(D11="Medium","Medium","Low")),IF(F11="No",IF(D11="High","High",IF(D11="Medium","Medium","Low")),"Not Assessed"))))</f>
        <v/>
      </c>
      <c r="J11" s="7">
        <f>IF(F11="",0,IF(F11="Yes",0,IF(F11="Partial",IF(D11="High",2,1),IF(F11="No",IF(D11="High",3,IF(D11="Medium",2,1)),0))))</f>
        <v/>
      </c>
      <c r="K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ht="256" customHeight="1">
      <c r="A12" s="7" t="inlineStr">
        <is>
          <t>CS-08</t>
        </is>
      </c>
      <c r="B12" s="7" t="inlineStr">
        <is>
          <t>Has the AI system undergone independent clinical safety review or third-party audit?</t>
        </is>
      </c>
      <c r="C12" s="7" t="inlineStr">
        <is>
          <t>Internal reviews may miss blind spots; independent assessment provides objective assurance. FDA 21 CFR Part 820 QMSR (ISO 13485 §8.2.4) supports independent review; FDA Pre-Submission Program enables pre-market assessment. WHO (2021) Principle: Fostering responsibility and accountability : independent review is a structural accountability mechanism.</t>
        </is>
      </c>
      <c r="D12" s="7" t="inlineStr">
        <is>
          <t>Medium</t>
        </is>
      </c>
      <c r="E12" s="7" t="inlineStr">
        <is>
          <t>Engage independent clinical informaticists or patient safety organizations for review. Document findings and remediation steps.</t>
        </is>
      </c>
      <c r="F12" s="7" t="n"/>
      <c r="G12" s="7" t="n"/>
      <c r="H12" s="7" t="n"/>
      <c r="I12" s="7">
        <f>IF(F12="","Not Assessed",IF(F12="Yes","Low",IF(F12="Partial",IF(D12="High","Medium",IF(D12="Medium","Medium","Low")),IF(F12="No",IF(D12="High","High",IF(D12="Medium","Medium","Low")),"Not Assessed"))))</f>
        <v/>
      </c>
      <c r="J12" s="7">
        <f>IF(F12="",0,IF(F12="Yes",0,IF(F12="Partial",IF(D12="High",2,1),IF(F12="No",IF(D12="High",3,IF(D12="Medium",2,1)),0))))</f>
        <v/>
      </c>
      <c r="K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ht="304" customHeight="1">
      <c r="A13" s="7" t="inlineStr">
        <is>
          <t>CS-09</t>
        </is>
      </c>
      <c r="B13" s="7" t="inlineStr">
        <is>
          <t>Is there a defined process for decommissioning an AI model that no longer meets safety thresholds?</t>
        </is>
      </c>
      <c r="C13" s="7" t="inlineStr">
        <is>
          <t>Outdated or underperforming models can persist in production causing ongoing harm. FDA AI/ML Action Plan (2021) and PCCP final guidance (2024) include version management and decommissioning criteria in the total product lifecycle. WHO (2021) Principle: Promoting AI that is responsive and sustainable : defined decommissioning criteria prevent continued use after safety thresholds are breached.</t>
        </is>
      </c>
      <c r="D13" s="7" t="inlineStr">
        <is>
          <t>Medium</t>
        </is>
      </c>
      <c r="E13" s="7" t="inlineStr">
        <is>
          <t>Define sunset criteria (minimum performance thresholds, maximum drift tolerance). Document rollback and transition procedures.</t>
        </is>
      </c>
      <c r="F13" s="7" t="n"/>
      <c r="G13" s="7" t="n"/>
      <c r="H13" s="7" t="n"/>
      <c r="I13" s="7">
        <f>IF(F13="","Not Assessed",IF(F13="Yes","Low",IF(F13="Partial",IF(D13="High","Medium",IF(D13="Medium","Medium","Low")),IF(F13="No",IF(D13="High","High",IF(D13="Medium","Medium","Low")),"Not Assessed"))))</f>
        <v/>
      </c>
      <c r="J13" s="7">
        <f>IF(F13="",0,IF(F13="Yes",0,IF(F13="Partial",IF(D13="High",2,1),IF(F13="No",IF(D13="High",3,IF(D13="Medium",2,1)),0))))</f>
        <v/>
      </c>
      <c r="K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ht="240" customHeight="1">
      <c r="A14" s="7" t="inlineStr">
        <is>
          <t>CS-10</t>
        </is>
      </c>
      <c r="B14" s="7" t="inlineStr">
        <is>
          <t>Does the system prevent AI from making autonomous decisions in life-critical scenarios without human confirmation?</t>
        </is>
      </c>
      <c r="C14" s="7" t="inlineStr">
        <is>
          <t>AI making unsupervised critical decisions (e.g., medication dosing, emergency triage) risks catastrophic harm. FDA SaMD highest-risk classification applies to AI that drives treatment in life-critical situations; FDA requires human confirmation capability for such uses. WHO (2021) Principle: Protecting autonomy : human confirmation is non-negotiable in life-critical AI scenarios.</t>
        </is>
      </c>
      <c r="D14" s="7" t="inlineStr">
        <is>
          <t>High</t>
        </is>
      </c>
      <c r="E14" s="7" t="inlineStr">
        <is>
          <t>Classify AI use cases by criticality tier. Require mandatory human confirmation for Tier 1 (life-critical) decisions.</t>
        </is>
      </c>
      <c r="F14" s="7" t="n"/>
      <c r="G14" s="7" t="n"/>
      <c r="H14" s="7" t="n"/>
      <c r="I14" s="7">
        <f>IF(F14="","Not Assessed",IF(F14="Yes","Low",IF(F14="Partial",IF(D14="High","Medium",IF(D14="Medium","Medium","Low")),IF(F14="No",IF(D14="High","High",IF(D14="Medium","Medium","Low")),"Not Assessed"))))</f>
        <v/>
      </c>
      <c r="J14" s="7">
        <f>IF(F14="",0,IF(F14="Yes",0,IF(F14="Partial",IF(D14="High",2,1),IF(F14="No",IF(D14="High",3,IF(D14="Medium",2,1)),0))))</f>
        <v/>
      </c>
      <c r="K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ht="272" customHeight="1">
      <c r="A15" s="7" t="inlineStr">
        <is>
          <t>CS-11</t>
        </is>
      </c>
      <c r="B15" s="7" t="inlineStr">
        <is>
          <t>Are clinical validation results documented in a model card or equivalent structured artifact?</t>
        </is>
      </c>
      <c r="C15" s="7" t="inlineStr">
        <is>
          <t>Lack of documentation makes it impossible to assess fitness for purpose or demonstrate regulatory compliance. FDA 21 CFR Part 820 QMSR (ISO 13485 §7.3.10) requires design and development records; FDA Transparency Guiding Principles (2021) support model cards. WHO (2021) Principle: Ensuring transparency, explainability and intelligibility : model cards are a primary transparency tool.</t>
        </is>
      </c>
      <c r="D15" s="7" t="inlineStr">
        <is>
          <t>Medium</t>
        </is>
      </c>
      <c r="E15" s="7" t="inlineStr">
        <is>
          <t>Create model cards covering intended use, training data, performance metrics, known limitations, and ethical considerations.</t>
        </is>
      </c>
      <c r="F15" s="7" t="n"/>
      <c r="G15" s="7" t="n"/>
      <c r="H15" s="7" t="n"/>
      <c r="I15" s="7">
        <f>IF(F15="","Not Assessed",IF(F15="Yes","Low",IF(F15="Partial",IF(D15="High","Medium",IF(D15="Medium","Medium","Low")),IF(F15="No",IF(D15="High","High",IF(D15="Medium","Medium","Low")),"Not Assessed"))))</f>
        <v/>
      </c>
      <c r="J15" s="7">
        <f>IF(F15="",0,IF(F15="Yes",0,IF(F15="Partial",IF(D15="High",2,1),IF(F15="No",IF(D15="High",3,IF(D15="Medium",2,1)),0))))</f>
        <v/>
      </c>
      <c r="K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ht="304" customHeight="1">
      <c r="A16" s="7" t="inlineStr">
        <is>
          <t>CS-12</t>
        </is>
      </c>
      <c r="B16" s="7" t="inlineStr">
        <is>
          <t>Has the organization established acceptable performance thresholds specific to each clinical use case?</t>
        </is>
      </c>
      <c r="C16" s="7" t="inlineStr">
        <is>
          <t>Generic accuracy metrics do not capture clinical relevance; a 95% accurate model may still miss critical diagnoses. FDA SaMD Clinical Evaluation (2017) requires use-case-specific performance targets validated by clinical experts. WHO (2021) Principle: Promoting human well-being, safety and the public interest : safety thresholds must be defined per clinical context.</t>
        </is>
      </c>
      <c r="D16" s="7" t="inlineStr">
        <is>
          <t>High</t>
        </is>
      </c>
      <c r="E16" s="7" t="inlineStr">
        <is>
          <t>Define use-case-specific metrics (e.g., negative predictive value for screening, positive predictive value for diagnosis). Align thresholds with clinical standards of care.</t>
        </is>
      </c>
      <c r="F16" s="7" t="n"/>
      <c r="G16" s="7" t="n"/>
      <c r="H16" s="7" t="n"/>
      <c r="I16" s="7">
        <f>IF(F16="","Not Assessed",IF(F16="Yes","Low",IF(F16="Partial",IF(D16="High","Medium",IF(D16="Medium","Medium","Low")),IF(F16="No",IF(D16="High","High",IF(D16="Medium","Medium","Low")),"Not Assessed"))))</f>
        <v/>
      </c>
      <c r="J16" s="7">
        <f>IF(F16="",0,IF(F16="Yes",0,IF(F16="Partial",IF(D16="High",2,1),IF(F16="No",IF(D16="High",3,IF(D16="Medium",2,1)),0))))</f>
        <v/>
      </c>
      <c r="K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topLeftCell="A16" workbookViewId="0">
      <selection activeCell="C19" sqref="C19"/>
    </sheetView>
  </sheetViews>
  <sheetFormatPr baseColWidth="10" defaultColWidth="8.83203125" defaultRowHeight="15"/>
  <sheetData>
    <row r="1" ht="19" customHeight="1">
      <c r="A1" s="1" t="inlineStr">
        <is>
          <t>HAIIS Risk Worksheet Scoring Guide</t>
        </is>
      </c>
      <c r="B1" s="1" t="n"/>
      <c r="C1" s="1" t="n"/>
      <c r="D1" s="1" t="n"/>
      <c r="E1" s="1" t="n"/>
    </row>
    <row r="2"/>
    <row r="3" ht="16" customHeight="1">
      <c r="A3" s="3" t="inlineStr">
        <is>
          <t>How to Use This Worksheet</t>
        </is>
      </c>
      <c r="B3" s="3" t="n"/>
      <c r="C3" s="3" t="n"/>
      <c r="D3" s="3" t="n"/>
      <c r="E3" s="3" t="n"/>
    </row>
    <row r="4" ht="240" customHeight="1">
      <c r="A4" s="4" t="inlineStr">
        <is>
          <t>1. Review each question in the Risk Assessment tab with your cross-functional team (clinical, technical, compliance, security).</t>
        </is>
      </c>
      <c r="B4" s="4" t="n"/>
      <c r="C4" s="4" t="n"/>
      <c r="D4" s="4" t="n"/>
      <c r="E4" s="4" t="n"/>
    </row>
    <row r="5" ht="288" customHeight="1">
      <c r="A5" s="4" t="inlineStr">
        <is>
          <t>2. For each question, record your answer in the 'Your Answer' column: Yes (fully addressed), No (not addressed), or Partial (partially addressed).</t>
        </is>
      </c>
      <c r="B5" s="4" t="n"/>
      <c r="C5" s="4" t="n"/>
      <c r="D5" s="4" t="n"/>
      <c r="E5" s="4" t="n"/>
    </row>
    <row r="6" ht="224" customHeight="1">
      <c r="A6" s="4" t="inlineStr">
        <is>
          <t>3. Assess the risk level based on the combination of the inherent risk and your current implementation state.</t>
        </is>
      </c>
      <c r="B6" s="4" t="n"/>
      <c r="C6" s="4" t="n"/>
      <c r="D6" s="4" t="n"/>
      <c r="E6" s="4" t="n"/>
    </row>
    <row r="7" ht="144" customHeight="1">
      <c r="A7" s="4" t="inlineStr">
        <is>
          <t>4. Document evidence of controls in the 'Notes / Evidence' column.</t>
        </is>
      </c>
      <c r="B7" s="4" t="n"/>
      <c r="C7" s="4" t="n"/>
      <c r="D7" s="4" t="n"/>
      <c r="E7" s="4" t="n"/>
    </row>
    <row r="8" ht="160" customHeight="1">
      <c r="A8" s="4" t="inlineStr">
        <is>
          <t>5. For any gaps, document a remediation plan with owner and target date.</t>
        </is>
      </c>
      <c r="B8" s="4" t="n"/>
      <c r="C8" s="4" t="n"/>
      <c r="D8" s="4" t="n"/>
      <c r="E8" s="4" t="n"/>
    </row>
    <row r="9">
      <c r="A9" s="4" t="n"/>
      <c r="B9" s="4" t="n"/>
      <c r="C9" s="4" t="n"/>
      <c r="D9" s="4" t="n"/>
      <c r="E9" s="4" t="n"/>
    </row>
    <row r="10" ht="68" customHeight="1">
      <c r="A10" s="5" t="inlineStr">
        <is>
          <t>Risk Level Definitions</t>
        </is>
      </c>
      <c r="B10" s="5" t="n"/>
      <c r="C10" s="5" t="n"/>
      <c r="D10" s="5" t="n"/>
      <c r="E10" s="5" t="n"/>
    </row>
    <row r="11" ht="32" customHeight="1">
      <c r="A11" s="2" t="inlineStr">
        <is>
          <t>Risk Level</t>
        </is>
      </c>
      <c r="B11" s="2" t="inlineStr">
        <is>
          <t>Definition</t>
        </is>
      </c>
      <c r="C11" s="2" t="inlineStr">
        <is>
          <t>Action Required</t>
        </is>
      </c>
      <c r="D11" s="4" t="n"/>
      <c r="E11" s="4" t="n"/>
    </row>
    <row r="12" ht="288" customHeight="1">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ht="208" customHeight="1">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ht="192" customHeight="1">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ht="51" customHeight="1">
      <c r="A16" s="5" t="inlineStr">
        <is>
          <t>Answer Definitions</t>
        </is>
      </c>
      <c r="B16" s="5" t="n"/>
      <c r="C16" s="5" t="n"/>
      <c r="D16" s="5" t="n"/>
      <c r="E16" s="5" t="n"/>
    </row>
    <row r="17" ht="32" customHeight="1">
      <c r="A17" s="2" t="inlineStr">
        <is>
          <t>Answer</t>
        </is>
      </c>
      <c r="B17" s="2" t="inlineStr">
        <is>
          <t>Definition</t>
        </is>
      </c>
      <c r="C17" s="4" t="n"/>
      <c r="D17" s="4" t="n"/>
      <c r="E17" s="4" t="n"/>
    </row>
    <row r="18" ht="176" customHeight="1">
      <c r="A18" s="4" t="inlineStr">
        <is>
          <t>Yes</t>
        </is>
      </c>
      <c r="B18" s="4" t="inlineStr">
        <is>
          <t>Control is fully implemented, documented, tested, and operating effectively.</t>
        </is>
      </c>
      <c r="C18" s="4" t="n"/>
      <c r="D18" s="4" t="n"/>
      <c r="E18" s="4" t="n"/>
    </row>
    <row r="19" ht="208" customHeight="1">
      <c r="A19" s="4" t="inlineStr">
        <is>
          <t>Partial</t>
        </is>
      </c>
      <c r="B19" s="4" t="inlineStr">
        <is>
          <t>Control is partially implemented, not fully documented, or not consistently applied. Some risk remains.</t>
        </is>
      </c>
      <c r="C19" s="4" t="n"/>
      <c r="D19" s="4" t="n"/>
      <c r="E19" s="4" t="n"/>
    </row>
    <row r="20" ht="112" customHeight="1">
      <c r="A20" s="4" t="inlineStr">
        <is>
          <t>No</t>
        </is>
      </c>
      <c r="B20" s="4" t="inlineStr">
        <is>
          <t>Control is not implemented. Full inherent risk is present.</t>
        </is>
      </c>
      <c r="C20" s="4" t="n"/>
      <c r="D20" s="4" t="n"/>
      <c r="E20" s="4" t="n"/>
    </row>
    <row r="21">
      <c r="A21" s="4" t="n"/>
      <c r="B21" s="4" t="n"/>
      <c r="C21" s="4" t="n"/>
      <c r="D21" s="4" t="n"/>
      <c r="E21" s="4" t="n"/>
    </row>
    <row r="22" ht="119" customHeight="1">
      <c r="A22" s="5" t="inlineStr">
        <is>
          <t>Scoring Summary (complete after assessment)</t>
        </is>
      </c>
      <c r="B22" s="5" t="n"/>
      <c r="C22" s="5" t="n"/>
      <c r="D22" s="5" t="n"/>
      <c r="E22" s="5" t="n"/>
    </row>
    <row r="23" ht="32" customHeight="1">
      <c r="A23" s="4" t="n"/>
      <c r="B23" s="4" t="inlineStr">
        <is>
          <t>High Risk Items</t>
        </is>
      </c>
      <c r="C23" s="4" t="inlineStr">
        <is>
          <t>Medium Risk Items</t>
        </is>
      </c>
      <c r="D23" s="4" t="inlineStr">
        <is>
          <t>Low Risk Items</t>
        </is>
      </c>
      <c r="E23" s="4" t="inlineStr">
        <is>
          <t>Total Questions</t>
        </is>
      </c>
    </row>
    <row r="24" ht="16" customHeight="1">
      <c r="A24" s="4" t="inlineStr">
        <is>
          <t>Count</t>
        </is>
      </c>
      <c r="B24" s="4" t="n"/>
      <c r="C24" s="4" t="n"/>
      <c r="D24" s="4" t="n"/>
      <c r="E24" s="4" t="inlineStr">
        <is>
          <t>12</t>
        </is>
      </c>
    </row>
    <row r="25">
      <c r="A25" s="4" t="n"/>
      <c r="B25" s="4" t="n"/>
      <c r="C25" s="4" t="n"/>
      <c r="D25" s="4" t="n"/>
      <c r="E25" s="4" t="n"/>
    </row>
    <row r="26" ht="48" customHeight="1">
      <c r="A26" s="4" t="inlineStr">
        <is>
          <t>Overall Risk Posture</t>
        </is>
      </c>
      <c r="B26" s="4" t="n"/>
      <c r="C26" s="4" t="n"/>
      <c r="D26" s="4" t="n"/>
      <c r="E26" s="4" t="n"/>
    </row>
    <row r="27" ht="112" customHeight="1">
      <c r="A27" s="4" t="inlineStr">
        <is>
          <t>High Risk Items &gt; 3</t>
        </is>
      </c>
      <c r="B27" s="4" t="inlineStr">
        <is>
          <t>CRITICAL - Immediate remediation program required</t>
        </is>
      </c>
      <c r="C27" s="4" t="n"/>
      <c r="D27" s="4" t="n"/>
      <c r="E27" s="4" t="n"/>
    </row>
    <row r="28" ht="128" customHeight="1">
      <c r="A28" s="4" t="inlineStr">
        <is>
          <t>High Risk Items 1-3</t>
        </is>
      </c>
      <c r="B28" s="4" t="inlineStr">
        <is>
          <t>ELEVATED - Prioritized remediation with governance oversight</t>
        </is>
      </c>
      <c r="C28" s="4" t="n"/>
      <c r="D28" s="4" t="n"/>
      <c r="E28" s="4" t="n"/>
    </row>
    <row r="29" ht="128" customHeight="1">
      <c r="A29" s="4" t="inlineStr">
        <is>
          <t>High Risk Items = 0, Medium &gt; 4</t>
        </is>
      </c>
      <c r="B29" s="4" t="inlineStr">
        <is>
          <t>MODERATE - Structured improvement plan recommended</t>
        </is>
      </c>
      <c r="C29" s="4" t="n"/>
      <c r="D29" s="4" t="n"/>
      <c r="E29" s="4" t="n"/>
    </row>
    <row r="30" ht="112" customHeight="1">
      <c r="A30" s="4" t="inlineStr">
        <is>
          <t>High Risk Items = 0, Medium 1-4</t>
        </is>
      </c>
      <c r="B30" s="4" t="inlineStr">
        <is>
          <t>ACCEPTABLE - Monitor and improve per schedule</t>
        </is>
      </c>
      <c r="C30" s="4" t="n"/>
      <c r="D30" s="4" t="n"/>
      <c r="E30" s="4" t="n"/>
    </row>
    <row r="31" ht="96" customHeight="1">
      <c r="A31" s="4" t="inlineStr">
        <is>
          <t>High Risk Items = 0, Medium = 0</t>
        </is>
      </c>
      <c r="B31" s="4" t="inlineStr">
        <is>
          <t>STRONG - Maintain and continuously improve</t>
        </is>
      </c>
      <c r="C31" s="4" t="n"/>
      <c r="D31" s="4" t="n"/>
      <c r="E31" s="4" t="n"/>
    </row>
    <row r="32">
      <c r="A32" s="4" t="n"/>
      <c r="B32" s="4" t="n"/>
      <c r="C32" s="4" t="n"/>
      <c r="D32" s="4" t="n"/>
      <c r="E32" s="4" t="n"/>
    </row>
    <row r="33" ht="51" customHeight="1">
      <c r="A33" s="5" t="inlineStr">
        <is>
          <t>Regulatory Context</t>
        </is>
      </c>
      <c r="B33" s="5" t="n"/>
      <c r="C33" s="5" t="n"/>
      <c r="D33" s="5" t="n"/>
      <c r="E33" s="5" t="n"/>
    </row>
    <row r="34" ht="192" customHeight="1">
      <c r="A34" s="4" t="inlineStr">
        <is>
          <t>This worksheet is designed to be cloud-agnostic and vendor-neutral. It aligns with:</t>
        </is>
      </c>
      <c r="B34" s="4" t="n"/>
      <c r="C34" s="4" t="n"/>
      <c r="D34" s="4" t="n"/>
      <c r="E34" s="4" t="n"/>
    </row>
    <row r="35" ht="192" customHeight="1">
      <c r="A35" s="4" t="inlineStr">
        <is>
          <t>- NIST AI Risk Management Framework (AI RMF 1.0) - Govern, Map, Measure, Manage functions</t>
        </is>
      </c>
      <c r="B35" s="4" t="n"/>
      <c r="C35" s="4" t="n"/>
      <c r="D35" s="4" t="n"/>
      <c r="E35" s="4" t="n"/>
    </row>
    <row r="36" ht="112" customHeight="1">
      <c r="A36" s="4" t="inlineStr">
        <is>
          <t>- HIPAA Security Rule and Privacy Rule requirements</t>
        </is>
      </c>
      <c r="B36" s="4" t="n"/>
      <c r="C36" s="4" t="n"/>
      <c r="D36" s="4" t="n"/>
      <c r="E36" s="4" t="n"/>
    </row>
    <row r="37" ht="112" customHeight="1">
      <c r="A37" s="4" t="inlineStr">
        <is>
          <t>- FDA Software as a Medical Device (SaMD) guidance</t>
        </is>
      </c>
      <c r="B37" s="4" t="n"/>
      <c r="C37" s="4" t="n"/>
      <c r="D37" s="4" t="n"/>
      <c r="E37" s="4" t="n"/>
    </row>
    <row r="38" ht="176" customHeight="1">
      <c r="A38" s="4" t="inlineStr">
        <is>
          <t>- EU AI Act risk classification (where applicable to international organizations)</t>
        </is>
      </c>
      <c r="B38" s="4" t="n"/>
      <c r="C38" s="4" t="n"/>
      <c r="D38" s="4" t="n"/>
      <c r="E38" s="4" t="n"/>
    </row>
    <row r="39" ht="96" customHeight="1">
      <c r="A39" s="4" t="inlineStr">
        <is>
          <t>- WHO Ethics &amp; Governance of AI for Health guidelines</t>
        </is>
      </c>
      <c r="B39" s="4" t="n"/>
      <c r="C39" s="4" t="n"/>
      <c r="D39" s="4" t="n"/>
      <c r="E39" s="4" t="n"/>
    </row>
    <row r="40" ht="32" customHeight="1">
      <c r="A40" s="4" t="inlineStr">
        <is>
          <t>- OECD AI Principles</t>
        </is>
      </c>
      <c r="B40" s="4" t="n"/>
      <c r="C40" s="4" t="n"/>
      <c r="D40" s="4" t="n"/>
      <c r="E40" s="4" t="n"/>
    </row>
    <row r="41">
      <c r="A41" s="4" t="n"/>
      <c r="B41" s="4" t="n"/>
      <c r="C41" s="4" t="n"/>
      <c r="D41" s="4" t="n"/>
      <c r="E41" s="4" t="n"/>
    </row>
    <row r="42" ht="34" customHeight="1">
      <c r="A42" s="5" t="inlineStr">
        <is>
          <t>Review Cadence</t>
        </is>
      </c>
      <c r="B42" s="5" t="n"/>
      <c r="C42" s="5" t="n"/>
      <c r="D42" s="5" t="n"/>
      <c r="E42" s="5" t="n"/>
    </row>
    <row r="43" ht="112" customHeight="1">
      <c r="A43" s="4" t="inlineStr">
        <is>
          <t>- Initial assessment: Before first deployment of any AI system</t>
        </is>
      </c>
      <c r="B43" s="4" t="n"/>
      <c r="C43" s="4" t="n"/>
      <c r="D43" s="4" t="n"/>
      <c r="E43" s="4" t="n"/>
    </row>
    <row r="44" ht="160" customHeight="1">
      <c r="A44" s="4" t="inlineStr">
        <is>
          <t>- Quarterly review: For High and Medium risk items under remediation</t>
        </is>
      </c>
      <c r="B44" s="4" t="n"/>
      <c r="C44" s="4" t="n"/>
      <c r="D44" s="4" t="n"/>
      <c r="E44" s="4" t="n"/>
    </row>
    <row r="45" ht="128" customHeight="1">
      <c r="A45" s="4" t="inlineStr">
        <is>
          <t>- Annual reassessment: Full worksheet review with updated evidence</t>
        </is>
      </c>
      <c r="B45" s="4" t="n"/>
      <c r="C45" s="4" t="n"/>
      <c r="D45" s="4" t="n"/>
      <c r="E45" s="4" t="n"/>
    </row>
    <row r="46" ht="192" customHeight="1">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10" defaultColWidth="8.83203125" defaultRowHeight="15"/>
  <sheetData>
    <row r="1" ht="19" customHeight="1">
      <c r="A1" s="1" t="inlineStr">
        <is>
          <t>NIST AI RMF 1.0 Crosswalk for Clinical Safety &amp; Efficacy</t>
        </is>
      </c>
      <c r="B1" s="1" t="n"/>
      <c r="C1" s="1" t="n"/>
      <c r="D1" s="1" t="n"/>
      <c r="E1" s="1" t="n"/>
      <c r="F1" s="1" t="n"/>
    </row>
    <row r="2"/>
    <row r="3">
      <c r="A3" t="inlineStr">
        <is>
          <t>This sheet maps each question in this worksheet to the relevant NIST AI RMF 1.0 subcategories.</t>
        </is>
      </c>
    </row>
    <row r="4">
      <c r="A4" t="inlineStr">
        <is>
          <t>Reference: NIST AI 100-1 (AI RMF 1.0), January 2023 : https://doi.org/10.6028/NIST.AI.100-1</t>
        </is>
      </c>
    </row>
    <row r="5"/>
    <row r="6" ht="48" customHeight="1">
      <c r="A6" s="2" t="inlineStr">
        <is>
          <t>Question ID</t>
        </is>
      </c>
      <c r="B6" s="2" t="inlineStr">
        <is>
          <t>Question Summary</t>
        </is>
      </c>
      <c r="C6" s="2" t="inlineStr">
        <is>
          <t>NIST Function</t>
        </is>
      </c>
      <c r="D6" s="2" t="inlineStr">
        <is>
          <t>NIST Category</t>
        </is>
      </c>
      <c r="E6" s="2" t="inlineStr">
        <is>
          <t>NIST Subcategory</t>
        </is>
      </c>
      <c r="F6" s="2" t="inlineStr">
        <is>
          <t>Alignment Notes</t>
        </is>
      </c>
      <c r="G6" t="inlineStr">
        <is>
          <t>HIPAA Alignment</t>
        </is>
      </c>
      <c r="H6" t="inlineStr">
        <is>
          <t>FDA SaMD Alignment</t>
        </is>
      </c>
      <c r="I6" t="inlineStr">
        <is>
          <t>WHO AI for Health Alignment</t>
        </is>
      </c>
    </row>
    <row r="7" ht="208" customHeight="1">
      <c r="A7" s="7" t="inlineStr">
        <is>
          <t>CS-01</t>
        </is>
      </c>
      <c r="B7" s="7" t="inlineStr">
        <is>
          <t>Clinical validation against ground truth data</t>
        </is>
      </c>
      <c r="C7" s="7" t="inlineStr">
        <is>
          <t>MEASURE</t>
        </is>
      </c>
      <c r="D7" s="7" t="inlineStr">
        <is>
          <t>Measure 2</t>
        </is>
      </c>
      <c r="E7" s="7" t="inlineStr">
        <is>
          <t>MEASURE 2.3, MEASURE 2.5</t>
        </is>
      </c>
      <c r="F7" s="7" t="inlineStr">
        <is>
          <t>System performance measured for deployment conditions; validity and reliability demonstrated</t>
        </is>
      </c>
      <c r="G7" t="inlineStr">
        <is>
          <t>Security Rule §164.312(a)(2)(iv) : access controls for ePHI; Privacy Rule §164.530(j) : documentation of clinical decision policies</t>
        </is>
      </c>
      <c r="H7" t="inlineStr">
        <is>
          <t>FDA SaMD Clinical Evaluation guidance (2017, IMDRF-adopted) : clinical validation against representative intended-use population is the foundation of any SaMD submission</t>
        </is>
      </c>
      <c r="I7" t="inlineStr">
        <is>
          <t>WHO (2021) : Principle: Promoting human well-being, safety and the public interest : clinical validation is the primary safeguard against AI causing patient harm</t>
        </is>
      </c>
    </row>
    <row r="8" ht="176" customHeight="1">
      <c r="A8" s="7" t="inlineStr">
        <is>
          <t>CS-02</t>
        </is>
      </c>
      <c r="B8" s="7" t="inlineStr">
        <is>
          <t>Clinical workflow definition (advisory vs. autonomous)</t>
        </is>
      </c>
      <c r="C8" s="7" t="inlineStr">
        <is>
          <t>MAP</t>
        </is>
      </c>
      <c r="D8" s="7" t="inlineStr">
        <is>
          <t>Map 2</t>
        </is>
      </c>
      <c r="E8" s="7" t="inlineStr">
        <is>
          <t>MAP 2.2, MAP 3.5</t>
        </is>
      </c>
      <c r="F8" s="7" t="inlineStr">
        <is>
          <t>Human oversight of system output documented; processes for human oversight defined</t>
        </is>
      </c>
      <c r="G8" t="inlineStr">
        <is>
          <t>Privacy Rule §164.502(b) : minimum necessary standard supports defined advisory vs autonomous boundaries; §164.530(i) : policies for workforce use of AI outputs</t>
        </is>
      </c>
      <c r="H8" t="inlineStr">
        <is>
          <t>FDA SaMD risk categorization framework (IMDRF N12, adopted by FDA) : significance of information provided (treat, diagnose, drive, inform) determines risk class; advisory vs autonomous is a regulatory classification</t>
        </is>
      </c>
      <c r="I8" t="inlineStr">
        <is>
          <t>WHO (2021) : Principle: Protecting autonomy : the boundary between advisory and autonomous AI must be explicit so patients and clinicians retain meaningful control</t>
        </is>
      </c>
    </row>
    <row r="9" ht="112" customHeight="1">
      <c r="A9" s="7" t="inlineStr">
        <is>
          <t>CS-03</t>
        </is>
      </c>
      <c r="B9" s="7" t="inlineStr">
        <is>
          <t>Confidence scores / uncertainty quantification</t>
        </is>
      </c>
      <c r="C9" s="7" t="inlineStr">
        <is>
          <t>MEASURE</t>
        </is>
      </c>
      <c r="D9" s="7" t="inlineStr">
        <is>
          <t>Measure 2</t>
        </is>
      </c>
      <c r="E9" s="7" t="inlineStr">
        <is>
          <t>MEASURE 2.9</t>
        </is>
      </c>
      <c r="F9" s="7" t="inlineStr">
        <is>
          <t>AI model explained and output interpreted within context</t>
        </is>
      </c>
      <c r="G9" t="inlineStr">
        <is>
          <t>Security Rule §164.312(e)(1) : integrity controls; Privacy Rule minimum necessary standard supports flagging low-confidence outputs before clinical use</t>
        </is>
      </c>
      <c r="H9" t="inlineStr">
        <is>
          <t>FDA SaMD Clinical Evaluation (2017) : performance metrics including uncertainty quantification are expected in SaMD submissions; FDA Transparency Guiding Principles (2021) : confidence communication</t>
        </is>
      </c>
      <c r="I9" t="inlineStr">
        <is>
          <t>WHO (2021) : Principle: Ensuring transparency, explainability and intelligibility : clinicians must be able to interpret AI output reliability to exercise informed judgement</t>
        </is>
      </c>
    </row>
    <row r="10" ht="160" customHeight="1">
      <c r="A10" s="7" t="inlineStr">
        <is>
          <t>CS-04</t>
        </is>
      </c>
      <c r="B10" s="7" t="inlineStr">
        <is>
          <t>Human-in-the-loop override mechanism</t>
        </is>
      </c>
      <c r="C10" s="7" t="inlineStr">
        <is>
          <t>GOVERN</t>
        </is>
      </c>
      <c r="D10" s="7" t="inlineStr">
        <is>
          <t>Govern 3</t>
        </is>
      </c>
      <c r="E10" s="7" t="inlineStr">
        <is>
          <t>GOVERN 3.2, MANAGE 2.4</t>
        </is>
      </c>
      <c r="F10" s="7" t="inlineStr">
        <is>
          <t>Human-AI configurations defined; mechanisms to supersede or disengage AI</t>
        </is>
      </c>
      <c r="G10" t="inlineStr">
        <is>
          <t>Security Rule §164.308(a)(1)(ii)(A) : risk analysis; Privacy Rule §164.530(i) : workforce oversight of PHI use; override capability is part of minimum necessary access control</t>
        </is>
      </c>
      <c r="H10" t="inlineStr">
        <is>
          <t>FDA AI/ML Action Plan (2021) : human-AI teaming and meaningful human oversight; FDA SaMD N3 (highest-risk) classification requires human confirmation capability</t>
        </is>
      </c>
      <c r="I10" t="inlineStr">
        <is>
          <t>WHO (2021) : Principle: Protecting autonomy : humans must retain the ability to override AI decisions, especially in clinical settings affecting patient welfare</t>
        </is>
      </c>
    </row>
    <row r="11" ht="128" customHeight="1">
      <c r="A11" s="7" t="inlineStr">
        <is>
          <t>CS-05</t>
        </is>
      </c>
      <c r="B11" s="7" t="inlineStr">
        <is>
          <t>Edge case testing (rare diseases, pediatric, elderly)</t>
        </is>
      </c>
      <c r="C11" s="7" t="inlineStr">
        <is>
          <t>MEASURE</t>
        </is>
      </c>
      <c r="D11" s="7" t="inlineStr">
        <is>
          <t>Measure 2</t>
        </is>
      </c>
      <c r="E11" s="7" t="inlineStr">
        <is>
          <t>MEASURE 2.5, MEASURE 2.6</t>
        </is>
      </c>
      <c r="F11" s="7" t="inlineStr">
        <is>
          <t>Limitations of generalizability documented; safety risks evaluated</t>
        </is>
      </c>
      <c r="G11" t="inlineStr">
        <is>
          <t>Privacy Rule §164.502(b) : minimum necessary standard; Security Rule §164.308(a)(1)(ii)(A) : risk analysis must cover all patient subpopulations in scope</t>
        </is>
      </c>
      <c r="H11" t="inlineStr">
        <is>
          <t>FDA SaMD Clinical Evaluation (2017) : testing must reflect the intended use population; IMDRF SaMD framework : limitations for specific cohorts must be documented</t>
        </is>
      </c>
      <c r="I11" t="inlineStr">
        <is>
          <t>WHO (2021) : Principle: Ensuring inclusiveness and equity : AI must be tested on the full diversity of patients it will serve, not just majority populations</t>
        </is>
      </c>
    </row>
    <row r="12" ht="144" customHeight="1">
      <c r="A12" s="7" t="inlineStr">
        <is>
          <t>CS-06</t>
        </is>
      </c>
      <c r="B12" s="7" t="inlineStr">
        <is>
          <t>Clinical outcome drift monitoring post-deployment</t>
        </is>
      </c>
      <c r="C12" s="7" t="inlineStr">
        <is>
          <t>MEASURE</t>
        </is>
      </c>
      <c r="D12" s="7" t="inlineStr">
        <is>
          <t>Measure 2</t>
        </is>
      </c>
      <c r="E12" s="7" t="inlineStr">
        <is>
          <t>MEASURE 2.4, MEASURE 3.1</t>
        </is>
      </c>
      <c r="F12" s="7" t="inlineStr">
        <is>
          <t>Functionality monitored in production; emergent risks tracked</t>
        </is>
      </c>
      <c r="G12" t="inlineStr">
        <is>
          <t>Security Rule §164.308(a)(1)(ii)(D) : information system activity review; Privacy Rule §164.530(j) : ongoing documentation of compliance monitoring</t>
        </is>
      </c>
      <c r="H12" t="inlineStr">
        <is>
          <t>FDA AI/ML Action Plan (2021) : post-market performance monitoring under the total product lifecycle (TPLC) approach; FDA SaMD post-market surveillance requirements</t>
        </is>
      </c>
      <c r="I12" t="inlineStr">
        <is>
          <t>WHO (2021) : Principle: Promoting AI that is responsive and sustainable : continued monitoring after deployment is required to detect and address performance degradation</t>
        </is>
      </c>
    </row>
    <row r="13" ht="160" customHeight="1">
      <c r="A13" s="7" t="inlineStr">
        <is>
          <t>CS-07</t>
        </is>
      </c>
      <c r="B13" s="7" t="inlineStr">
        <is>
          <t>Adverse event tracking and reporting</t>
        </is>
      </c>
      <c r="C13" s="7" t="inlineStr">
        <is>
          <t>MANAGE</t>
        </is>
      </c>
      <c r="D13" s="7" t="inlineStr">
        <is>
          <t>Manage 4</t>
        </is>
      </c>
      <c r="E13" s="7" t="inlineStr">
        <is>
          <t>MANAGE 4.3</t>
        </is>
      </c>
      <c r="F13" s="7" t="inlineStr">
        <is>
          <t>Incidents and errors communicated; tracking and recovery processes documented</t>
        </is>
      </c>
      <c r="G13" t="inlineStr">
        <is>
          <t>Security Rule §164.308(a)(6)(ii) : response and reporting for security incidents; Privacy Rule §164.530(k) : documentation of corrective action taken</t>
        </is>
      </c>
      <c r="H13" t="inlineStr">
        <is>
          <t>FDA 21 CFR Part 803 : Medical Device Reporting (MDR): SaMD adverse events and malfunctions must be reported to FDA; post-market safety surveillance</t>
        </is>
      </c>
      <c r="I13" t="inlineStr">
        <is>
          <t>WHO (2021) : Principle: Fostering responsibility and accountability : adverse events attributed to AI must be tracked, reported, and used to improve the system</t>
        </is>
      </c>
    </row>
    <row r="14" ht="128" customHeight="1">
      <c r="A14" s="7" t="inlineStr">
        <is>
          <t>CS-08</t>
        </is>
      </c>
      <c r="B14" s="7" t="inlineStr">
        <is>
          <t>Independent clinical safety review / third-party audit</t>
        </is>
      </c>
      <c r="C14" s="7" t="inlineStr">
        <is>
          <t>MEASURE</t>
        </is>
      </c>
      <c r="D14" s="7" t="inlineStr">
        <is>
          <t>Measure 1</t>
        </is>
      </c>
      <c r="E14" s="7" t="inlineStr">
        <is>
          <t>MEASURE 1.3</t>
        </is>
      </c>
      <c r="F14" s="7" t="inlineStr">
        <is>
          <t>Independent assessors involved in regular assessments</t>
        </is>
      </c>
      <c r="G14" t="inlineStr">
        <is>
          <t>Privacy Rule §164.530(i) : policies and procedures; Security Rule §164.308(a)(8) : periodic technical and non-technical evaluation including independent review</t>
        </is>
      </c>
      <c r="H14" t="inlineStr">
        <is>
          <t>FDA 21 CFR Part 820 QMSR (ISO 13485 §8.2.4) : independent review of design and product realization; FDA Pre-Submission Program supports pre-market independent assessment</t>
        </is>
      </c>
      <c r="I14" t="inlineStr">
        <is>
          <t>WHO (2021) : Principle: Fostering responsibility and accountability : independent review provides objective assurance that organizational processes are working as intended</t>
        </is>
      </c>
    </row>
    <row r="15" ht="128" customHeight="1">
      <c r="A15" s="7" t="inlineStr">
        <is>
          <t>CS-09</t>
        </is>
      </c>
      <c r="B15" s="7" t="inlineStr">
        <is>
          <t>Decommissioning process for failing models</t>
        </is>
      </c>
      <c r="C15" s="7" t="inlineStr">
        <is>
          <t>GOVERN</t>
        </is>
      </c>
      <c r="D15" s="7" t="inlineStr">
        <is>
          <t>Govern 1</t>
        </is>
      </c>
      <c r="E15" s="7" t="inlineStr">
        <is>
          <t>GOVERN 1.7, MANAGE 2.4</t>
        </is>
      </c>
      <c r="F15" s="7" t="inlineStr">
        <is>
          <t>Decommissioning processes in place; mechanisms to disengage AI systems</t>
        </is>
      </c>
      <c r="G15" t="inlineStr">
        <is>
          <t>Security Rule §164.308(a)(1)(ii)(B) : risk management policy must include end-of-life and decommissioning criteria; Privacy Rule §164.530(c) : safeguard documentation</t>
        </is>
      </c>
      <c r="H15" t="inlineStr">
        <is>
          <t>FDA AI/ML Action Plan (2021) : Predetermined Change Control Plan (PCCP) includes version management and decommissioning criteria; SaMD total product lifecycle approach</t>
        </is>
      </c>
      <c r="I15" t="inlineStr">
        <is>
          <t>WHO (2021) : Principle: Promoting AI that is responsive and sustainable : AI systems must have defined decommissioning criteria to prevent continued use after safety thresholds are breached</t>
        </is>
      </c>
    </row>
    <row r="16" ht="160" customHeight="1">
      <c r="A16" s="7" t="inlineStr">
        <is>
          <t>CS-10</t>
        </is>
      </c>
      <c r="B16" s="7" t="inlineStr">
        <is>
          <t>No autonomous decisions in life-critical scenarios</t>
        </is>
      </c>
      <c r="C16" s="7" t="inlineStr">
        <is>
          <t>GOVERN</t>
        </is>
      </c>
      <c r="D16" s="7" t="inlineStr">
        <is>
          <t>Govern 3</t>
        </is>
      </c>
      <c r="E16" s="7" t="inlineStr">
        <is>
          <t>GOVERN 3.2, MANAGE 2.4</t>
        </is>
      </c>
      <c r="F16" s="7" t="inlineStr">
        <is>
          <t>Human-AI configuration policies; override and deactivation mechanisms</t>
        </is>
      </c>
      <c r="G16" t="inlineStr">
        <is>
          <t>Security Rule §164.308(a)(1)(ii)(A) : risk analysis must cover life-critical scenarios and the consequences of autonomous AI action without human confirmation</t>
        </is>
      </c>
      <c r="H16" t="inlineStr">
        <is>
          <t>FDA SaMD risk framework : highest risk tier applies to AI that drives treatment or diagnosis in situations critical to patient survival; FDA mandates human confirmation capability for such uses</t>
        </is>
      </c>
      <c r="I16" t="inlineStr">
        <is>
          <t>WHO (2021) : Principle: Protecting autonomy : human confirmation is non-negotiable in life-critical AI scenarios; removing that safeguard is ethically unacceptable</t>
        </is>
      </c>
    </row>
    <row r="17" ht="144" customHeight="1">
      <c r="A17" s="7" t="inlineStr">
        <is>
          <t>CS-11</t>
        </is>
      </c>
      <c r="B17" s="7" t="inlineStr">
        <is>
          <t>Model cards / structured documentation</t>
        </is>
      </c>
      <c r="C17" s="7" t="inlineStr">
        <is>
          <t>MAP</t>
        </is>
      </c>
      <c r="D17" s="7" t="inlineStr">
        <is>
          <t>Map 2</t>
        </is>
      </c>
      <c r="E17" s="7" t="inlineStr">
        <is>
          <t>MAP 2.2, MEASURE 2.9</t>
        </is>
      </c>
      <c r="F17" s="7" t="inlineStr">
        <is>
          <t>System knowledge limits documented; model explained and validated</t>
        </is>
      </c>
      <c r="G17" t="inlineStr">
        <is>
          <t>Privacy Rule §164.530(j) : documentation of policies and procedures; Security Rule §164.308(a)(1)(ii)(B) : risk management documentation</t>
        </is>
      </c>
      <c r="H17" t="inlineStr">
        <is>
          <t>FDA 21 CFR Part 820 QMSR (ISO 13485 §7.3.10) : design and development records including design history; FDA Transparency Guiding Principles (2021) : model cards as a transparency mechanism</t>
        </is>
      </c>
      <c r="I17" t="inlineStr">
        <is>
          <t>WHO (2021) : Principle: Ensuring transparency, explainability and intelligibility : structured documentation of purpose, training data, performance and limitations is a core transparency requirement</t>
        </is>
      </c>
    </row>
    <row r="18" ht="160" customHeight="1">
      <c r="A18" s="7" t="inlineStr">
        <is>
          <t>CS-12</t>
        </is>
      </c>
      <c r="B18" s="7" t="inlineStr">
        <is>
          <t>Use-case-specific performance thresholds</t>
        </is>
      </c>
      <c r="C18" s="7" t="inlineStr">
        <is>
          <t>MAP</t>
        </is>
      </c>
      <c r="D18" s="7" t="inlineStr">
        <is>
          <t>Map 1</t>
        </is>
      </c>
      <c r="E18" s="7" t="inlineStr">
        <is>
          <t>MAP 1.5, MEASURE 1.1</t>
        </is>
      </c>
      <c r="F18" s="7" t="inlineStr">
        <is>
          <t>Risk tolerances documented; metrics selected for most significant risks</t>
        </is>
      </c>
      <c r="G18" t="inlineStr">
        <is>
          <t>Security Rule §164.308(a)(1)(ii)(A) : risk analysis must define acceptable performance levels; §164.306(a)(2) : protecting against reasonably anticipated threats</t>
        </is>
      </c>
      <c r="H18" t="inlineStr">
        <is>
          <t>FDA SaMD Clinical Evaluation (2017) : analytical and clinical validation must establish use-case-specific performance targets; 510(k) substantial equivalence judged against clinically accepted performance criteria</t>
        </is>
      </c>
      <c r="I18" t="inlineStr">
        <is>
          <t>WHO (2021) : Principle: Promoting human well-being, safety and the public interest : safety thresholds must be defined per clinical context; generic accuracy metrics are insufficient</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J32" sqref="J32"/>
    </sheetView>
  </sheetViews>
  <sheetFormatPr baseColWidth="10" defaultColWidth="8.83203125" defaultRowHeight="15"/>
  <sheetData>
    <row r="1" ht="21" customHeight="1">
      <c r="A1" s="1" t="inlineStr">
        <is>
          <t>CLINICAL SAFETY &amp; EFFICACY : RISK DASHBOARD</t>
        </is>
      </c>
      <c r="B1" s="1" t="n"/>
      <c r="C1" s="1" t="n"/>
    </row>
    <row r="2"/>
    <row r="3">
      <c r="A3" t="inlineStr">
        <is>
          <t>This dashboard auto-computes based on your responses in the Risk Assessment sheet (Column F).</t>
        </is>
      </c>
    </row>
    <row r="4">
      <c r="A4" t="inlineStr">
        <is>
          <t>Enter Yes, No, or Partial for each question to see scores update dynamically.</t>
        </is>
      </c>
    </row>
    <row r="5"/>
    <row r="6" ht="16" customHeight="1">
      <c r="A6" s="3" t="inlineStr">
        <is>
          <t>OVERALL RISK SCORE</t>
        </is>
      </c>
      <c r="B6" s="3" t="n"/>
      <c r="C6" s="3" t="n"/>
    </row>
    <row r="7"/>
    <row r="8">
      <c r="A8" s="6" t="inlineStr">
        <is>
          <t>Metric</t>
        </is>
      </c>
      <c r="B8" s="6" t="inlineStr">
        <is>
          <t>Value</t>
        </is>
      </c>
      <c r="C8" s="6" t="inlineStr">
        <is>
          <t>Interpretation</t>
        </is>
      </c>
    </row>
    <row r="9" ht="80" customHeight="1">
      <c r="A9" s="7" t="inlineStr">
        <is>
          <t>Total Risk Score</t>
        </is>
      </c>
      <c r="B9" s="7">
        <f>SUM('Risk Assessment'!J5:J16)</f>
        <v/>
      </c>
      <c r="C9" s="7" t="inlineStr">
        <is>
          <t>Sum of all question scores (0 = best, 36 = worst)</t>
        </is>
      </c>
    </row>
    <row r="10" ht="112" customHeight="1">
      <c r="A10" s="7" t="inlineStr">
        <is>
          <t>Maximum Possible Score</t>
        </is>
      </c>
      <c r="B10" s="7" t="inlineStr">
        <is>
          <t>36</t>
        </is>
      </c>
      <c r="C10" s="7" t="inlineStr">
        <is>
          <t>If all 12 questions answered No with High inherent risk</t>
        </is>
      </c>
    </row>
    <row r="11" ht="64" customHeight="1">
      <c r="A11" s="7" t="inlineStr">
        <is>
          <t>Completion Rate</t>
        </is>
      </c>
      <c r="B11" s="7">
        <f>IF(COUNTA('Risk Assessment'!F5:F16)=0,"0%",TEXT(COUNTA('Risk Assessment'!F5:F16)/12,"0%"))</f>
        <v/>
      </c>
      <c r="C11" s="7" t="inlineStr">
        <is>
          <t>Percentage of questions answered</t>
        </is>
      </c>
    </row>
    <row r="12">
      <c r="A12" s="7" t="n"/>
      <c r="B12" s="7" t="n"/>
      <c r="C12" s="7" t="n"/>
    </row>
    <row r="13" ht="68" customHeight="1">
      <c r="A13" s="8" t="inlineStr">
        <is>
          <t>RISK SCORE INTERPRETATION</t>
        </is>
      </c>
      <c r="B13" s="8" t="n"/>
      <c r="C13" s="8" t="n"/>
    </row>
    <row r="14" ht="32" customHeight="1">
      <c r="A14" s="9" t="inlineStr">
        <is>
          <t>Score Range</t>
        </is>
      </c>
      <c r="B14" s="9" t="inlineStr">
        <is>
          <t>Risk Posture</t>
        </is>
      </c>
      <c r="C14" s="9" t="inlineStr">
        <is>
          <t>Action</t>
        </is>
      </c>
    </row>
    <row r="15" ht="64" customHeight="1">
      <c r="A15" s="7" t="inlineStr">
        <is>
          <t>0-6</t>
        </is>
      </c>
      <c r="B15" s="7" t="inlineStr">
        <is>
          <t>STRONG</t>
        </is>
      </c>
      <c r="C15" s="7" t="inlineStr">
        <is>
          <t>Maintain controls. Annual review.</t>
        </is>
      </c>
    </row>
    <row r="16" ht="64" customHeight="1">
      <c r="A16" s="7" t="inlineStr">
        <is>
          <t>7-12</t>
        </is>
      </c>
      <c r="B16" s="7" t="inlineStr">
        <is>
          <t>ACCEPTABLE</t>
        </is>
      </c>
      <c r="C16" s="7" t="inlineStr">
        <is>
          <t>Monitor gaps. Quarterly check-ins.</t>
        </is>
      </c>
    </row>
    <row r="17" ht="96" customHeight="1">
      <c r="A17" s="7" t="inlineStr">
        <is>
          <t>13-18</t>
        </is>
      </c>
      <c r="B17" s="7" t="inlineStr">
        <is>
          <t>MODERATE</t>
        </is>
      </c>
      <c r="C17" s="7" t="inlineStr">
        <is>
          <t>Structured improvement plan within 90 days.</t>
        </is>
      </c>
    </row>
    <row r="18" ht="112" customHeight="1">
      <c r="A18" s="7" t="inlineStr">
        <is>
          <t>19-24</t>
        </is>
      </c>
      <c r="B18" s="7" t="inlineStr">
        <is>
          <t>ELEVATED</t>
        </is>
      </c>
      <c r="C18" s="7" t="inlineStr">
        <is>
          <t>Prioritized remediation with governance oversight.</t>
        </is>
      </c>
    </row>
    <row r="19" ht="128" customHeight="1">
      <c r="A19" s="7" t="inlineStr">
        <is>
          <t>25-36</t>
        </is>
      </c>
      <c r="B19" s="7" t="inlineStr">
        <is>
          <t>CRITICAL</t>
        </is>
      </c>
      <c r="C19" s="7" t="inlineStr">
        <is>
          <t>Immediate remediation program. Executive escalation.</t>
        </is>
      </c>
    </row>
    <row r="20">
      <c r="A20" s="7" t="n"/>
      <c r="B20" s="7" t="n"/>
      <c r="C20" s="7" t="n"/>
    </row>
    <row r="21" ht="26" customHeight="1">
      <c r="A21" s="8" t="inlineStr">
        <is>
          <t>YOUR RISK POSTURE</t>
        </is>
      </c>
      <c r="B21" s="8">
        <f>IF(B9=0,"Awaiting responses",IF(B9&lt;=6,"STRONG",IF(B9&lt;=12,"ACCEPTABLE",IF(B9&lt;=18,"MODERATE",IF(B9&lt;=24,"ELEVATED","CRITICAL")))))</f>
        <v/>
      </c>
      <c r="C21" s="8" t="n"/>
    </row>
    <row r="22">
      <c r="A22" s="7" t="n"/>
      <c r="B22" s="7" t="n"/>
      <c r="C22" s="7" t="n"/>
    </row>
    <row r="23" ht="68" customHeight="1">
      <c r="A23" s="8" t="inlineStr">
        <is>
          <t>RISK LEVEL BREAKDOWN</t>
        </is>
      </c>
      <c r="B23" s="8" t="n"/>
      <c r="C23" s="8" t="n"/>
    </row>
    <row r="24" ht="32" customHeight="1">
      <c r="A24" s="9" t="inlineStr">
        <is>
          <t>Level</t>
        </is>
      </c>
      <c r="B24" s="9" t="inlineStr">
        <is>
          <t>Count</t>
        </is>
      </c>
      <c r="C24" s="9" t="inlineStr">
        <is>
          <t>Percentage</t>
        </is>
      </c>
    </row>
    <row r="25" ht="16" customHeight="1">
      <c r="A25" s="7" t="inlineStr">
        <is>
          <t>High</t>
        </is>
      </c>
      <c r="B25" s="7">
        <f>COUNTIF('Risk Assessment'!I5:I16,"High")</f>
        <v/>
      </c>
      <c r="C25" s="7">
        <f>IF(COUNTA('Risk Assessment'!F5:F16)=0,"N/A",TEXT(B25/12,"0%"))</f>
        <v/>
      </c>
    </row>
    <row r="26" ht="16" customHeight="1">
      <c r="A26" s="7" t="inlineStr">
        <is>
          <t>Medium</t>
        </is>
      </c>
      <c r="B26" s="7">
        <f>COUNTIF('Risk Assessment'!I5:I16,"Medium")</f>
        <v/>
      </c>
      <c r="C26" s="7">
        <f>IF(COUNTA('Risk Assessment'!F5:F16)=0,"N/A",TEXT(B26/12,"0%"))</f>
        <v/>
      </c>
    </row>
    <row r="27" ht="16" customHeight="1">
      <c r="A27" s="7" t="inlineStr">
        <is>
          <t>Low</t>
        </is>
      </c>
      <c r="B27" s="7">
        <f>COUNTIF('Risk Assessment'!I5:I16,"Low")</f>
        <v/>
      </c>
      <c r="C27" s="7">
        <f>IF(COUNTA('Risk Assessment'!F5:F16)=0,"N/A",TEXT(B27/12,"0%"))</f>
        <v/>
      </c>
    </row>
    <row r="28" ht="32" customHeight="1">
      <c r="A28" s="7" t="inlineStr">
        <is>
          <t>Not Assessed</t>
        </is>
      </c>
      <c r="B28" s="7">
        <f>COUNTIF('Risk Assessment'!I5:I16,"Not Assessed")</f>
        <v/>
      </c>
      <c r="C28" s="7">
        <f>IF(COUNTA('Risk Assessment'!F5:F16)=0,"N/A",TEXT(B28/12,"0%"))</f>
        <v/>
      </c>
    </row>
    <row r="29">
      <c r="A29" s="7" t="n"/>
      <c r="B29" s="7" t="n"/>
      <c r="C29" s="7" t="n"/>
    </row>
    <row r="30" ht="68" customHeight="1">
      <c r="A30" s="8" t="inlineStr">
        <is>
          <t>RESPONSE SUMMARY</t>
        </is>
      </c>
      <c r="B30" s="8" t="n"/>
      <c r="C30" s="8" t="n"/>
    </row>
    <row r="31" ht="32" customHeight="1">
      <c r="A31" s="9" t="inlineStr">
        <is>
          <t>Response</t>
        </is>
      </c>
      <c r="B31" s="9" t="inlineStr">
        <is>
          <t>Count</t>
        </is>
      </c>
      <c r="C31" s="9" t="inlineStr">
        <is>
          <t>Percentage</t>
        </is>
      </c>
    </row>
    <row r="32" ht="48" customHeight="1">
      <c r="A32" s="7" t="inlineStr">
        <is>
          <t>Yes (Addressed)</t>
        </is>
      </c>
      <c r="B32" s="7">
        <f>COUNTIF('Risk Assessment'!F5:F16,"Yes")</f>
        <v/>
      </c>
      <c r="C32" s="7">
        <f>TEXT(B32/12,"0%")</f>
        <v/>
      </c>
    </row>
    <row r="33" ht="48" customHeight="1">
      <c r="A33" s="7" t="inlineStr">
        <is>
          <t>Partial (Gaps Exist)</t>
        </is>
      </c>
      <c r="B33" s="7">
        <f>COUNTIF('Risk Assessment'!F5:F16,"Partial")</f>
        <v/>
      </c>
      <c r="C33" s="7">
        <f>TEXT(B33/12,"0%")</f>
        <v/>
      </c>
    </row>
    <row r="34" ht="48" customHeight="1">
      <c r="A34" s="7" t="inlineStr">
        <is>
          <t>No (Not Addressed)</t>
        </is>
      </c>
      <c r="B34" s="7">
        <f>COUNTIF('Risk Assessment'!F5:F16,"No")</f>
        <v/>
      </c>
      <c r="C34" s="7">
        <f>TEXT(B34/12,"0%")</f>
        <v/>
      </c>
    </row>
    <row r="35" ht="32" customHeight="1">
      <c r="A35" s="7" t="inlineStr">
        <is>
          <t>Not Yet Answered</t>
        </is>
      </c>
      <c r="B35" s="7">
        <f>12-COUNTA('Risk Assessment'!F5:F16)</f>
        <v/>
      </c>
      <c r="C35" s="7">
        <f>TEXT(B35/12,"0%")</f>
        <v/>
      </c>
    </row>
    <row r="36">
      <c r="A36" s="7" t="n"/>
      <c r="B36" s="7" t="n"/>
      <c r="C36" s="7" t="n"/>
    </row>
    <row r="37" ht="34" customHeight="1">
      <c r="A37" s="8" t="inlineStr">
        <is>
          <t>PRIORITY ACTIONS</t>
        </is>
      </c>
      <c r="B37" s="8" t="n"/>
      <c r="C37" s="8" t="n"/>
    </row>
    <row r="38" ht="176" customHeight="1">
      <c r="A38" s="7" t="inlineStr">
        <is>
          <t>The following shows how many critical gaps require immediate attention:</t>
        </is>
      </c>
      <c r="B38" s="7" t="n"/>
      <c r="C38" s="7" t="n"/>
    </row>
    <row r="39" ht="80" customHeight="1">
      <c r="A39" s="7" t="inlineStr">
        <is>
          <t>Critical Gaps (No + High Inherent Risk)</t>
        </is>
      </c>
      <c r="B39" s="7">
        <f>COUNTIFS('Risk Assessment'!F5:F16,"No",'Risk Assessment'!D5:D16,"High")</f>
        <v/>
      </c>
      <c r="C39" s="7" t="n"/>
    </row>
    <row r="40" ht="96" customHeight="1">
      <c r="A40" s="7" t="inlineStr">
        <is>
          <t>Moderate Gaps (Partial + High OR No + Medium)</t>
        </is>
      </c>
      <c r="B40" s="7">
        <f>COUNTIFS('Risk Assessment'!F5:F16,"Partial",'Risk Assessment'!D5:D16,"High")+COUNTIFS('Risk Assessment'!F5:F16,"No",'Risk Assessment'!D5:D16,"Medium")</f>
        <v/>
      </c>
      <c r="C40" s="7" t="n"/>
    </row>
    <row r="41" ht="80" customHeight="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2026-06-06T22:04:07Z</dcterms:created>
  <dcterms:modified xsi:type="dcterms:W3CDTF">2026-06-07T00:03:11Z</dcterms:modified>
  <cp:lastModifiedBy>Kaizad Wadia</cp:lastModifiedBy>
</cp:coreProperties>
</file>