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isk Assessment" sheetId="1" state="visible" r:id="rId1"/>
    <sheet name="Scoring Guide" sheetId="2" state="visible" r:id="rId2"/>
    <sheet name="NIST AI RMF Mapping" sheetId="3" state="visible" r:id="rId3"/>
    <sheet name="Dashboard" sheetId="4" state="visible" r:id="rId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sz val="16"/>
    </font>
    <font>
      <b val="1"/>
      <color rgb="00FFFFFF"/>
    </font>
    <font/>
    <font>
      <b val="1"/>
      <sz val="14"/>
    </font>
    <font>
      <b val="1"/>
      <sz val="12"/>
    </font>
  </fonts>
  <fills count="4">
    <fill>
      <patternFill/>
    </fill>
    <fill>
      <patternFill patternType="gray125"/>
    </fill>
    <fill>
      <patternFill patternType="solid">
        <fgColor rgb="FF1F4E79"/>
        <bgColor rgb="FF1F4E79"/>
      </patternFill>
    </fill>
    <fill>
      <patternFill patternType="solid">
        <fgColor rgb="FF4472C4"/>
        <bgColor rgb="FF4472C4"/>
      </patternFill>
    </fill>
  </fills>
  <borders count="2">
    <border>
      <left/>
      <right/>
      <top/>
      <bottom/>
      <diagonal/>
    </border>
    <border>
      <left style="thin">
        <color rgb="FFD9D9D9"/>
      </left>
      <right style="thin">
        <color rgb="FFD9D9D9"/>
      </right>
      <top style="thin">
        <color rgb="FFD9D9D9"/>
      </top>
      <bottom style="thin">
        <color rgb="FFD9D9D9"/>
      </bottom>
    </border>
  </borders>
  <cellStyleXfs count="1">
    <xf numFmtId="0" fontId="0" fillId="0" borderId="0"/>
  </cellStyleXfs>
  <cellXfs count="13">
    <xf numFmtId="0" fontId="0" fillId="0" borderId="0" pivotButton="0" quotePrefix="0" xfId="0"/>
    <xf numFmtId="0" fontId="1" fillId="0" borderId="0" pivotButton="0" quotePrefix="0" xfId="0"/>
    <xf numFmtId="0" fontId="2" fillId="2" borderId="0" pivotButton="0" quotePrefix="0" xfId="0"/>
    <xf numFmtId="0" fontId="3" fillId="2" borderId="0" applyAlignment="1" pivotButton="0" quotePrefix="0" xfId="0">
      <alignment vertical="center" wrapText="1"/>
    </xf>
    <xf numFmtId="0" fontId="3" fillId="0" borderId="0" applyAlignment="1" pivotButton="0" quotePrefix="0" xfId="0">
      <alignment vertical="center" wrapText="1"/>
    </xf>
    <xf numFmtId="0" fontId="4" fillId="0" borderId="0" pivotButton="0" quotePrefix="0" xfId="0"/>
    <xf numFmtId="0" fontId="2" fillId="3" borderId="0" applyAlignment="1" pivotButton="0" quotePrefix="0" xfId="0">
      <alignment vertical="center" wrapText="1"/>
    </xf>
    <xf numFmtId="0" fontId="3" fillId="0" borderId="1" applyAlignment="1" pivotButton="0" quotePrefix="0" xfId="0">
      <alignment vertical="center" wrapText="1"/>
    </xf>
    <xf numFmtId="0" fontId="5" fillId="0" borderId="0" pivotButton="0" quotePrefix="0" xfId="0"/>
    <xf numFmtId="0" fontId="5" fillId="0" borderId="0" applyAlignment="1" pivotButton="0" quotePrefix="0" xfId="0">
      <alignment vertical="center" wrapText="1"/>
    </xf>
    <xf numFmtId="0" fontId="2" fillId="3" borderId="0" pivotButton="0" quotePrefix="0" xfId="0"/>
    <xf numFmtId="0" fontId="5" fillId="0" borderId="1" applyAlignment="1" pivotButton="0" quotePrefix="0" xfId="0">
      <alignment vertical="center" wrapText="1"/>
    </xf>
    <xf numFmtId="0" fontId="2" fillId="3" borderId="1" applyAlignment="1" pivotButton="0" quotePrefix="0" xfId="0">
      <alignmen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16"/>
  <sheetViews>
    <sheetView workbookViewId="0">
      <selection activeCell="A1" sqref="A1"/>
    </sheetView>
  </sheetViews>
  <sheetFormatPr baseColWidth="8" defaultRowHeight="15"/>
  <sheetData>
    <row r="1">
      <c r="A1" s="5" t="inlineStr">
        <is>
          <t>HAIIS Risk Worksheet: Operational Resilience</t>
        </is>
      </c>
      <c r="B1" s="5" t="n"/>
      <c r="C1" s="5" t="n"/>
      <c r="D1" s="5" t="n"/>
      <c r="E1" s="5" t="n"/>
      <c r="F1" s="5" t="n"/>
      <c r="G1" s="5" t="n"/>
      <c r="H1" s="5" t="n"/>
      <c r="I1" s="5" t="n"/>
      <c r="J1" s="5" t="inlineStr">
        <is>
          <t>Dynamic Scoring &amp; Recommendations (auto-computed from your answers in Column F)</t>
        </is>
      </c>
      <c r="K1" s="5" t="n"/>
      <c r="L1" s="5" t="n"/>
    </row>
    <row r="2">
      <c r="A2" t="inlineStr">
        <is>
          <t>Pillar</t>
        </is>
      </c>
      <c r="B2" t="inlineStr">
        <is>
          <t>Ensure AI systems are reliable, available, recoverable, and can maintain clinical operations under failure conditions.</t>
        </is>
      </c>
    </row>
    <row r="3"/>
    <row r="4">
      <c r="A4" s="6" t="inlineStr">
        <is>
          <t>ID</t>
        </is>
      </c>
      <c r="B4" s="6" t="inlineStr">
        <is>
          <t>Question</t>
        </is>
      </c>
      <c r="C4" s="6" t="inlineStr">
        <is>
          <t>Why It Matters</t>
        </is>
      </c>
      <c r="D4" s="6" t="inlineStr">
        <is>
          <t>Risk If Not Addressed</t>
        </is>
      </c>
      <c r="E4" s="6" t="inlineStr">
        <is>
          <t>Best Practice Guidance</t>
        </is>
      </c>
      <c r="F4" s="6" t="inlineStr">
        <is>
          <t>Your Answer (Yes/No/Partial)</t>
        </is>
      </c>
      <c r="G4" s="6" t="inlineStr">
        <is>
          <t>Risk Level (High/Medium/Low)</t>
        </is>
      </c>
      <c r="H4" s="6" t="inlineStr">
        <is>
          <t>Notes / Evidence</t>
        </is>
      </c>
      <c r="I4" s="6" t="inlineStr">
        <is>
          <t>Remediation Plan</t>
        </is>
      </c>
      <c r="J4" s="6" t="inlineStr">
        <is>
          <t>Computed Risk Level</t>
        </is>
      </c>
      <c r="K4" s="6" t="inlineStr">
        <is>
          <t>Risk Score (0-3)</t>
        </is>
      </c>
      <c r="L4" s="6" t="inlineStr">
        <is>
          <t>Dynamic Recommendation</t>
        </is>
      </c>
    </row>
    <row r="5">
      <c r="A5" s="7" t="inlineStr">
        <is>
          <t>OR-01</t>
        </is>
      </c>
      <c r="B5" s="7" t="inlineStr">
        <is>
          <t>Is there a defined SLA/SLO for AI system availability aligned with clinical workflow requirements?</t>
        </is>
      </c>
      <c r="C5" s="7" t="inlineStr">
        <is>
          <t>Clinical AI downtime can directly impact patient care when no fallback exists. HIPAA Security Rule §164.308(a)(7) (contingency plan, required standard) requires policies addressing system availability. FDA SaMD Clinical Evaluation (2017) and QMSR (ISO 13485 §7.3) require reliability specifications tied to intended clinical use. WHO (2021) Principle: Promoting AI that is responsive and sustainable : clinical AI without a defined availability target and fallback is not sustainably deployed.</t>
        </is>
      </c>
      <c r="D5" s="7" t="inlineStr">
        <is>
          <t>High</t>
        </is>
      </c>
      <c r="E5" s="7" t="inlineStr">
        <is>
          <t>Define availability targets based on clinical criticality. Tier 1 (life-critical): 99.99%. Tier 2 (clinical decision support): 99.9%. Tier 3 (administrative): 99.5%.</t>
        </is>
      </c>
      <c r="F5" s="7" t="n"/>
      <c r="G5" s="7" t="n"/>
      <c r="H5" s="7" t="n"/>
      <c r="I5" s="7" t="n"/>
      <c r="J5" s="7">
        <f>IF(F5="","Not Assessed",IF(F5="Yes","Low",IF(F5="Partial",IF(D5="High","Medium",IF(D5="Medium","Medium","Low")),IF(F5="No",IF(D5="High","High",IF(D5="Medium","Medium","Low")),"Not Assessed"))))</f>
        <v/>
      </c>
      <c r="K5" s="7">
        <f>IF(F5="",0,IF(F5="Yes",0,IF(F5="Partial",IF(D5="High",2,1),IF(F5="No",IF(D5="High",3,IF(D5="Medium",2,1)),0))))</f>
        <v/>
      </c>
      <c r="L5" s="7">
        <f>IF(F5="","Awaiting assessment response",IF(F5="Yes","Control in place - maintain and verify periodically",IF(F5="Partial","Gap identified - review Best Practice Guidance (Col E) and develop remediation plan within 90 days",IF(F5="No",IF(D5="High","CRITICAL GAP - Immediate action required. Escalate to governance committee. Implement Best Practice Guidance (Col E) within 30 days.","Gap identified - implement Best Practice Guidance (Col E) and document remediation plan"),"Invalid response - enter Yes, No, or Partial"))))</f>
        <v/>
      </c>
    </row>
    <row r="6">
      <c r="A6" s="7" t="inlineStr">
        <is>
          <t>OR-02</t>
        </is>
      </c>
      <c r="B6" s="7" t="inlineStr">
        <is>
          <t>Are there manual fallback procedures documented for when AI systems are unavailable?</t>
        </is>
      </c>
      <c r="C6" s="7" t="inlineStr">
        <is>
          <t>Without fallback procedures, clinical workflows halt when AI systems fail. HIPAA Security Rule §164.308(a)(7)(ii)(B) (disaster recovery plan) and §164.308(a)(7)(ii)(C) (emergency mode operation plan) are required specifications. FDA SaMD guidance and QMSR (ISO 13485 §7.3) require fallback procedures as part of device design. WHO (2021) Principle: Protecting autonomy : manual fallbacks ensure clinicians retain the ability to care for patients independent of AI availability.</t>
        </is>
      </c>
      <c r="D6" s="7" t="inlineStr">
        <is>
          <t>High</t>
        </is>
      </c>
      <c r="E6" s="7" t="inlineStr">
        <is>
          <t>Document manual procedures for each AI-augmented workflow. Train staff on fallback protocols. Test fallback procedures regularly.</t>
        </is>
      </c>
      <c r="F6" s="7" t="n"/>
      <c r="G6" s="7" t="n"/>
      <c r="H6" s="7" t="n"/>
      <c r="I6" s="7" t="n"/>
      <c r="J6" s="7">
        <f>IF(F6="","Not Assessed",IF(F6="Yes","Low",IF(F6="Partial",IF(D6="High","Medium",IF(D6="Medium","Medium","Low")),IF(F6="No",IF(D6="High","High",IF(D6="Medium","Medium","Low")),"Not Assessed"))))</f>
        <v/>
      </c>
      <c r="K6" s="7">
        <f>IF(F6="",0,IF(F6="Yes",0,IF(F6="Partial",IF(D6="High",2,1),IF(F6="No",IF(D6="High",3,IF(D6="Medium",2,1)),0))))</f>
        <v/>
      </c>
      <c r="L6" s="7">
        <f>IF(F6="","Awaiting assessment response",IF(F6="Yes","Control in place - maintain and verify periodically",IF(F6="Partial","Gap identified - review Best Practice Guidance (Col E) and develop remediation plan within 90 days",IF(F6="No",IF(D6="High","CRITICAL GAP - Immediate action required. Escalate to governance committee. Implement Best Practice Guidance (Col E) within 30 days.","Gap identified - implement Best Practice Guidance (Col E) and document remediation plan"),"Invalid response - enter Yes, No, or Partial"))))</f>
        <v/>
      </c>
    </row>
    <row r="7">
      <c r="A7" s="7" t="inlineStr">
        <is>
          <t>OR-03</t>
        </is>
      </c>
      <c r="B7" s="7" t="inlineStr">
        <is>
          <t>Is the AI system architecture designed to avoid single points of failure?</t>
        </is>
      </c>
      <c r="C7" s="7" t="inlineStr">
        <is>
          <t>Single points of failure in AI pipelines create cascading clinical impact. HIPAA Security Rule §164.308(a)(7) (contingency plan) and §164.310(a)(2)(ii) (facility access controls) address availability risks. FDA Cybersecurity in Medical Devices (2023) requires availability through redundancy for cyber devices in critical clinical settings. WHO (2021) Principle: Promoting human well-being, safety and the public interest : single points of failure in clinical AI are an avoidable patient safety risk.</t>
        </is>
      </c>
      <c r="D7" s="7" t="inlineStr">
        <is>
          <t>High</t>
        </is>
      </c>
      <c r="E7" s="7" t="inlineStr">
        <is>
          <t>Design for redundancy at each layer: data ingestion, model serving, API endpoints. Use multi-AZ or multi-region deployment where clinically justified.</t>
        </is>
      </c>
      <c r="F7" s="7" t="n"/>
      <c r="G7" s="7" t="n"/>
      <c r="H7" s="7" t="n"/>
      <c r="I7" s="7" t="n"/>
      <c r="J7" s="7">
        <f>IF(F7="","Not Assessed",IF(F7="Yes","Low",IF(F7="Partial",IF(D7="High","Medium",IF(D7="Medium","Medium","Low")),IF(F7="No",IF(D7="High","High",IF(D7="Medium","Medium","Low")),"Not Assessed"))))</f>
        <v/>
      </c>
      <c r="K7" s="7">
        <f>IF(F7="",0,IF(F7="Yes",0,IF(F7="Partial",IF(D7="High",2,1),IF(F7="No",IF(D7="High",3,IF(D7="Medium",2,1)),0))))</f>
        <v/>
      </c>
      <c r="L7" s="7">
        <f>IF(F7="","Awaiting assessment response",IF(F7="Yes","Control in place - maintain and verify periodically",IF(F7="Partial","Gap identified - review Best Practice Guidance (Col E) and develop remediation plan within 90 days",IF(F7="No",IF(D7="High","CRITICAL GAP - Immediate action required. Escalate to governance committee. Implement Best Practice Guidance (Col E) within 30 days.","Gap identified - implement Best Practice Guidance (Col E) and document remediation plan"),"Invalid response - enter Yes, No, or Partial"))))</f>
        <v/>
      </c>
    </row>
    <row r="8">
      <c r="A8" s="7" t="inlineStr">
        <is>
          <t>OR-04</t>
        </is>
      </c>
      <c r="B8" s="7" t="inlineStr">
        <is>
          <t>Is there automated monitoring and alerting for AI system health, latency, and error rates?</t>
        </is>
      </c>
      <c r="C8" s="7" t="inlineStr">
        <is>
          <t>Without proactive monitoring, degradation goes undetected until clinical impact occurs. HIPAA Security Rule §164.308(a)(1)(ii)(D) (information system activity review) and §164.312(b) (audit controls, required standard) require performance and health monitoring. FDA Cybersecurity (2023) and SaMD post-market surveillance require real-time performance monitoring. WHO (2021) Principle: Promoting AI that is responsive and sustainable : proactive monitoring is required to detect degradation before it affects patient outcomes.</t>
        </is>
      </c>
      <c r="D8" s="7" t="inlineStr">
        <is>
          <t>High</t>
        </is>
      </c>
      <c r="E8" s="7" t="inlineStr">
        <is>
          <t>Monitor inference latency, error rates, throughput, and resource utilization. Define alert thresholds. Ensure on-call coverage.</t>
        </is>
      </c>
      <c r="F8" s="7" t="n"/>
      <c r="G8" s="7" t="n"/>
      <c r="H8" s="7" t="n"/>
      <c r="I8" s="7" t="n"/>
      <c r="J8" s="7">
        <f>IF(F8="","Not Assessed",IF(F8="Yes","Low",IF(F8="Partial",IF(D8="High","Medium",IF(D8="Medium","Medium","Low")),IF(F8="No",IF(D8="High","High",IF(D8="Medium","Medium","Low")),"Not Assessed"))))</f>
        <v/>
      </c>
      <c r="K8" s="7">
        <f>IF(F8="",0,IF(F8="Yes",0,IF(F8="Partial",IF(D8="High",2,1),IF(F8="No",IF(D8="High",3,IF(D8="Medium",2,1)),0))))</f>
        <v/>
      </c>
      <c r="L8" s="7">
        <f>IF(F8="","Awaiting assessment response",IF(F8="Yes","Control in place - maintain and verify periodically",IF(F8="Partial","Gap identified - review Best Practice Guidance (Col E) and develop remediation plan within 90 days",IF(F8="No",IF(D8="High","CRITICAL GAP - Immediate action required. Escalate to governance committee. Implement Best Practice Guidance (Col E) within 30 days.","Gap identified - implement Best Practice Guidance (Col E) and document remediation plan"),"Invalid response - enter Yes, No, or Partial"))))</f>
        <v/>
      </c>
    </row>
    <row r="9">
      <c r="A9" s="7" t="inlineStr">
        <is>
          <t>OR-05</t>
        </is>
      </c>
      <c r="B9" s="7" t="inlineStr">
        <is>
          <t>Has disaster recovery been planned and tested for AI systems including model artifacts, training data, and configuration?</t>
        </is>
      </c>
      <c r="C9" s="7" t="inlineStr">
        <is>
          <t>Loss of model artifacts or training data without recovery capability means rebuilding from scratch, causing extended outages. HIPAA Security Rule §164.308(a)(7)(ii)(A) (data backup plan) and §164.308(a)(7)(ii)(B) (disaster recovery plan) are required specifications; model artifacts are data assets. FDA 21 CFR Part 820 QMSR (ISO 13485 §4.2) requires document and record control including backup. WHO (2021) Principle: Promoting AI that is responsive and sustainable : loss of model artifacts without recovery capability is an unacceptable disruption to sustainable AI in health.</t>
        </is>
      </c>
      <c r="D9" s="7" t="inlineStr">
        <is>
          <t>Medium</t>
        </is>
      </c>
      <c r="E9" s="7" t="inlineStr">
        <is>
          <t>Backup model artifacts, training data, configuration, and inference logs. Define RTO/RPO for each AI system. Test recovery annually.</t>
        </is>
      </c>
      <c r="F9" s="7" t="n"/>
      <c r="G9" s="7" t="n"/>
      <c r="H9" s="7" t="n"/>
      <c r="I9" s="7" t="n"/>
      <c r="J9" s="7">
        <f>IF(F9="","Not Assessed",IF(F9="Yes","Low",IF(F9="Partial",IF(D9="High","Medium",IF(D9="Medium","Medium","Low")),IF(F9="No",IF(D9="High","High",IF(D9="Medium","Medium","Low")),"Not Assessed"))))</f>
        <v/>
      </c>
      <c r="K9" s="7">
        <f>IF(F9="",0,IF(F9="Yes",0,IF(F9="Partial",IF(D9="High",2,1),IF(F9="No",IF(D9="High",3,IF(D9="Medium",2,1)),0))))</f>
        <v/>
      </c>
      <c r="L9" s="7">
        <f>IF(F9="","Awaiting assessment response",IF(F9="Yes","Control in place - maintain and verify periodically",IF(F9="Partial","Gap identified - review Best Practice Guidance (Col E) and develop remediation plan within 90 days",IF(F9="No",IF(D9="High","CRITICAL GAP - Immediate action required. Escalate to governance committee. Implement Best Practice Guidance (Col E) within 30 days.","Gap identified - implement Best Practice Guidance (Col E) and document remediation plan"),"Invalid response - enter Yes, No, or Partial"))))</f>
        <v/>
      </c>
    </row>
    <row r="10">
      <c r="A10" s="7" t="inlineStr">
        <is>
          <t>OR-06</t>
        </is>
      </c>
      <c r="B10" s="7" t="inlineStr">
        <is>
          <t>Is there a capacity planning process ensuring AI infrastructure can handle peak clinical loads?</t>
        </is>
      </c>
      <c r="C10" s="7" t="inlineStr">
        <is>
          <t>Undersized infrastructure causes latency spikes or failures during peak hours such as morning rounds, shift changes or ER surges. HIPAA Security Rule §164.308(a)(7) contingency plan must address peak load scenarios. FDA 21 CFR Part 820 QMSR (ISO 13485 §7.3) requires design validation under realistic intended use conditions including peak load. WHO (2021) Principle: Promoting AI that is responsive and sustainable : infrastructure that fails under real clinical loads is not sustainably deployed.</t>
        </is>
      </c>
      <c r="D10" s="7" t="inlineStr">
        <is>
          <t>Medium</t>
        </is>
      </c>
      <c r="E10" s="7" t="inlineStr">
        <is>
          <t>Profile load patterns. Implement auto-scaling for inference workloads. Load test at 2x projected peak. Plan capacity quarterly.</t>
        </is>
      </c>
      <c r="F10" s="7" t="n"/>
      <c r="G10" s="7" t="n"/>
      <c r="H10" s="7" t="n"/>
      <c r="I10" s="7" t="n"/>
      <c r="J10" s="7">
        <f>IF(F10="","Not Assessed",IF(F10="Yes","Low",IF(F10="Partial",IF(D10="High","Medium",IF(D10="Medium","Medium","Low")),IF(F10="No",IF(D10="High","High",IF(D10="Medium","Medium","Low")),"Not Assessed"))))</f>
        <v/>
      </c>
      <c r="K10" s="7">
        <f>IF(F10="",0,IF(F10="Yes",0,IF(F10="Partial",IF(D10="High",2,1),IF(F10="No",IF(D10="High",3,IF(D10="Medium",2,1)),0))))</f>
        <v/>
      </c>
      <c r="L10" s="7">
        <f>IF(F10="","Awaiting assessment response",IF(F10="Yes","Control in place - maintain and verify periodically",IF(F10="Partial","Gap identified - review Best Practice Guidance (Col E) and develop remediation plan within 90 days",IF(F10="No",IF(D10="High","CRITICAL GAP - Immediate action required. Escalate to governance committee. Implement Best Practice Guidance (Col E) within 30 days.","Gap identified - implement Best Practice Guidance (Col E) and document remediation plan"),"Invalid response - enter Yes, No, or Partial"))))</f>
        <v/>
      </c>
    </row>
    <row r="11">
      <c r="A11" s="7" t="inlineStr">
        <is>
          <t>OR-07</t>
        </is>
      </c>
      <c r="B11" s="7" t="inlineStr">
        <is>
          <t>Are AI model updates and deployments performed using blue-green or canary deployment strategies?</t>
        </is>
      </c>
      <c r="C11" s="7" t="inlineStr">
        <is>
          <t>Big-bang deployments risk widespread clinical impact if new model versions have issues. HIPAA Privacy Rule §164.530(i) requires policies for safe deployment. FDA PCCP final guidance (2024) and AI/ML Action Plan (2021) require validated, controlled deployment of SaMD updates. WHO (2021) Principle: Promoting human well-being, safety and the public interest : staged deployment minimizes patient exposure to undiscovered issues in new model versions.</t>
        </is>
      </c>
      <c r="D11" s="7" t="inlineStr">
        <is>
          <t>Medium</t>
        </is>
      </c>
      <c r="E11" s="7" t="inlineStr">
        <is>
          <t>Use gradual rollout strategies. Monitor canary deployments against baseline. Define automated rollback triggers.</t>
        </is>
      </c>
      <c r="F11" s="7" t="n"/>
      <c r="G11" s="7" t="n"/>
      <c r="H11" s="7" t="n"/>
      <c r="I11" s="7" t="n"/>
      <c r="J11" s="7">
        <f>IF(F11="","Not Assessed",IF(F11="Yes","Low",IF(F11="Partial",IF(D11="High","Medium",IF(D11="Medium","Medium","Low")),IF(F11="No",IF(D11="High","High",IF(D11="Medium","Medium","Low")),"Not Assessed"))))</f>
        <v/>
      </c>
      <c r="K11" s="7">
        <f>IF(F11="",0,IF(F11="Yes",0,IF(F11="Partial",IF(D11="High",2,1),IF(F11="No",IF(D11="High",3,IF(D11="Medium",2,1)),0))))</f>
        <v/>
      </c>
      <c r="L11" s="7">
        <f>IF(F11="","Awaiting assessment response",IF(F11="Yes","Control in place - maintain and verify periodically",IF(F11="Partial","Gap identified - review Best Practice Guidance (Col E) and develop remediation plan within 90 days",IF(F11="No",IF(D11="High","CRITICAL GAP - Immediate action required. Escalate to governance committee. Implement Best Practice Guidance (Col E) within 30 days.","Gap identified - implement Best Practice Guidance (Col E) and document remediation plan"),"Invalid response - enter Yes, No, or Partial"))))</f>
        <v/>
      </c>
    </row>
    <row r="12">
      <c r="A12" s="7" t="inlineStr">
        <is>
          <t>OR-08</t>
        </is>
      </c>
      <c r="B12" s="7" t="inlineStr">
        <is>
          <t>Is there an automated rollback mechanism if a newly deployed model degrades below performance thresholds?</t>
        </is>
      </c>
      <c r="C12" s="7" t="inlineStr">
        <is>
          <t>Manual rollback processes are slow and error-prone under pressure. HIPAA Security Rule §164.308(a)(7)(ii)(C) emergency mode operation plan covers reverting to a prior functioning state. FDA PCCP final guidance (2024) includes post-market monitoring triggering rollback as part of the change control plan. WHO (2021) Principle: Promoting AI that is responsive and sustainable : automated rollback when performance degrades is a concrete mechanism for maintaining responsiveness to safety signals.</t>
        </is>
      </c>
      <c r="D12" s="7" t="inlineStr">
        <is>
          <t>High</t>
        </is>
      </c>
      <c r="E12" s="7" t="inlineStr">
        <is>
          <t>Implement automated rollback triggered by performance threshold violations. Maintain previous model version in warm standby.</t>
        </is>
      </c>
      <c r="F12" s="7" t="n"/>
      <c r="G12" s="7" t="n"/>
      <c r="H12" s="7" t="n"/>
      <c r="I12" s="7" t="n"/>
      <c r="J12" s="7">
        <f>IF(F12="","Not Assessed",IF(F12="Yes","Low",IF(F12="Partial",IF(D12="High","Medium",IF(D12="Medium","Medium","Low")),IF(F12="No",IF(D12="High","High",IF(D12="Medium","Medium","Low")),"Not Assessed"))))</f>
        <v/>
      </c>
      <c r="K12" s="7">
        <f>IF(F12="",0,IF(F12="Yes",0,IF(F12="Partial",IF(D12="High",2,1),IF(F12="No",IF(D12="High",3,IF(D12="Medium",2,1)),0))))</f>
        <v/>
      </c>
      <c r="L12" s="7">
        <f>IF(F12="","Awaiting assessment response",IF(F12="Yes","Control in place - maintain and verify periodically",IF(F12="Partial","Gap identified - review Best Practice Guidance (Col E) and develop remediation plan within 90 days",IF(F12="No",IF(D12="High","CRITICAL GAP - Immediate action required. Escalate to governance committee. Implement Best Practice Guidance (Col E) within 30 days.","Gap identified - implement Best Practice Guidance (Col E) and document remediation plan"),"Invalid response - enter Yes, No, or Partial"))))</f>
        <v/>
      </c>
    </row>
    <row r="13">
      <c r="A13" s="7" t="inlineStr">
        <is>
          <t>OR-09</t>
        </is>
      </c>
      <c r="B13" s="7" t="inlineStr">
        <is>
          <t>Are dependencies between AI systems and upstream data sources monitored for availability and data quality?</t>
        </is>
      </c>
      <c r="C13" s="7" t="inlineStr">
        <is>
          <t>AI systems fail silently when upstream data feeds degrade (missing lab results, stale vitals, incomplete records). HIPAA Security Rule §164.308(a)(1)(ii)(D) (information system activity review) and §164.312(c)(1) (integrity controls) apply to incoming data. FDA SaMD Clinical Evaluation (2017) and Cybersecurity (2023) require input data quality and integrity verification. WHO (2021) Principle: Promoting human well-being, safety and the public interest : silent AI failure from data quality issues is a patient safety risk.</t>
        </is>
      </c>
      <c r="D13" s="7" t="inlineStr">
        <is>
          <t>High</t>
        </is>
      </c>
      <c r="E13" s="7" t="inlineStr">
        <is>
          <t>Monitor data freshness, completeness, and schema compliance for all upstream feeds. Alert when data quality drops below thresholds.</t>
        </is>
      </c>
      <c r="F13" s="7" t="n"/>
      <c r="G13" s="7" t="n"/>
      <c r="H13" s="7" t="n"/>
      <c r="I13" s="7" t="n"/>
      <c r="J13" s="7">
        <f>IF(F13="","Not Assessed",IF(F13="Yes","Low",IF(F13="Partial",IF(D13="High","Medium",IF(D13="Medium","Medium","Low")),IF(F13="No",IF(D13="High","High",IF(D13="Medium","Medium","Low")),"Not Assessed"))))</f>
        <v/>
      </c>
      <c r="K13" s="7">
        <f>IF(F13="",0,IF(F13="Yes",0,IF(F13="Partial",IF(D13="High",2,1),IF(F13="No",IF(D13="High",3,IF(D13="Medium",2,1)),0))))</f>
        <v/>
      </c>
      <c r="L13" s="7">
        <f>IF(F13="","Awaiting assessment response",IF(F13="Yes","Control in place - maintain and verify periodically",IF(F13="Partial","Gap identified - review Best Practice Guidance (Col E) and develop remediation plan within 90 days",IF(F13="No",IF(D13="High","CRITICAL GAP - Immediate action required. Escalate to governance committee. Implement Best Practice Guidance (Col E) within 30 days.","Gap identified - implement Best Practice Guidance (Col E) and document remediation plan"),"Invalid response - enter Yes, No, or Partial"))))</f>
        <v/>
      </c>
    </row>
    <row r="14">
      <c r="A14" s="7" t="inlineStr">
        <is>
          <t>OR-10</t>
        </is>
      </c>
      <c r="B14" s="7" t="inlineStr">
        <is>
          <t>Is there a defined incident response process specific to AI system failures?</t>
        </is>
      </c>
      <c r="C14" s="7" t="inlineStr">
        <is>
          <t>AI failures have unique characteristics (silent degradation, data drift) that generic IT incident processes do not address. HIPAA Security Rule §164.308(a)(6)(i) requires security incident procedures and §164.308(a)(6)(ii) requires response and reporting including clinical impact assessment. FDA 21 CFR Part 803 (MDR) requires reporting for SaMD malfunctions. WHO (2021) Principle: Fostering responsibility and accountability : AI incidents require a specific response process and clinical safety triage.</t>
        </is>
      </c>
      <c r="D14" s="7" t="inlineStr">
        <is>
          <t>Medium</t>
        </is>
      </c>
      <c r="E14" s="7" t="inlineStr">
        <is>
          <t>Define AI-specific incident classification, response procedures, and communication templates. Include clinical safety assessment in triage.</t>
        </is>
      </c>
      <c r="F14" s="7" t="n"/>
      <c r="G14" s="7" t="n"/>
      <c r="H14" s="7" t="n"/>
      <c r="I14" s="7" t="n"/>
      <c r="J14" s="7">
        <f>IF(F14="","Not Assessed",IF(F14="Yes","Low",IF(F14="Partial",IF(D14="High","Medium",IF(D14="Medium","Medium","Low")),IF(F14="No",IF(D14="High","High",IF(D14="Medium","Medium","Low")),"Not Assessed"))))</f>
        <v/>
      </c>
      <c r="K14" s="7">
        <f>IF(F14="",0,IF(F14="Yes",0,IF(F14="Partial",IF(D14="High",2,1),IF(F14="No",IF(D14="High",3,IF(D14="Medium",2,1)),0))))</f>
        <v/>
      </c>
      <c r="L14" s="7">
        <f>IF(F14="","Awaiting assessment response",IF(F14="Yes","Control in place - maintain and verify periodically",IF(F14="Partial","Gap identified - review Best Practice Guidance (Col E) and develop remediation plan within 90 days",IF(F14="No",IF(D14="High","CRITICAL GAP - Immediate action required. Escalate to governance committee. Implement Best Practice Guidance (Col E) within 30 days.","Gap identified - implement Best Practice Guidance (Col E) and document remediation plan"),"Invalid response - enter Yes, No, or Partial"))))</f>
        <v/>
      </c>
    </row>
    <row r="15">
      <c r="A15" s="7" t="inlineStr">
        <is>
          <t>OR-11</t>
        </is>
      </c>
      <c r="B15" s="7" t="inlineStr">
        <is>
          <t>Are AI inference results cached or queued to handle transient backend failures gracefully?</t>
        </is>
      </c>
      <c r="C15" s="7" t="inlineStr">
        <is>
          <t>Transient failures without buffering cause data loss and broken clinical workflows. HIPAA Security Rule §164.308(a)(7)(ii) contingency plan and §164.312(a)(2)(ii) emergency access procedures cover transient failure handling. FDA SaMD guidance and Cybersecurity (2023) require resilience through buffering and queuing as design reliability measures. WHO (2021) Principle: Promoting AI that is responsive and sustainable : graceful handling of transient failures maintains care continuity.</t>
        </is>
      </c>
      <c r="D15" s="7" t="inlineStr">
        <is>
          <t>Medium</t>
        </is>
      </c>
      <c r="E15" s="7" t="inlineStr">
        <is>
          <t>Implement request queuing for non-real-time workloads. Cache recent results where clinically appropriate. Define staleness limits.</t>
        </is>
      </c>
      <c r="F15" s="7" t="n"/>
      <c r="G15" s="7" t="n"/>
      <c r="H15" s="7" t="n"/>
      <c r="I15" s="7" t="n"/>
      <c r="J15" s="7">
        <f>IF(F15="","Not Assessed",IF(F15="Yes","Low",IF(F15="Partial",IF(D15="High","Medium",IF(D15="Medium","Medium","Low")),IF(F15="No",IF(D15="High","High",IF(D15="Medium","Medium","Low")),"Not Assessed"))))</f>
        <v/>
      </c>
      <c r="K15" s="7">
        <f>IF(F15="",0,IF(F15="Yes",0,IF(F15="Partial",IF(D15="High",2,1),IF(F15="No",IF(D15="High",3,IF(D15="Medium",2,1)),0))))</f>
        <v/>
      </c>
      <c r="L15" s="7">
        <f>IF(F15="","Awaiting assessment response",IF(F15="Yes","Control in place - maintain and verify periodically",IF(F15="Partial","Gap identified - review Best Practice Guidance (Col E) and develop remediation plan within 90 days",IF(F15="No",IF(D15="High","CRITICAL GAP - Immediate action required. Escalate to governance committee. Implement Best Practice Guidance (Col E) within 30 days.","Gap identified - implement Best Practice Guidance (Col E) and document remediation plan"),"Invalid response - enter Yes, No, or Partial"))))</f>
        <v/>
      </c>
    </row>
    <row r="16">
      <c r="A16" s="7" t="inlineStr">
        <is>
          <t>OR-12</t>
        </is>
      </c>
      <c r="B16" s="7" t="inlineStr">
        <is>
          <t>Is the AI system designed to degrade gracefully rather than fail completely under stress?</t>
        </is>
      </c>
      <c r="C16" s="7" t="inlineStr">
        <is>
          <t>Binary pass/fail behavior maximizes clinical disruption; graceful degradation preserves partial functionality. HIPAA Security Rule §164.308(a)(7) contingency plan must define degraded operational modes. FDA Cybersecurity (2023) requires circuit breakers and degraded mode operation as device reliability requirements. WHO (2021) Principle: Promoting AI that is responsive and sustainable : graceful degradation means AI continues to support clinical work under stress; complete failure is an avoidable and unacceptable outcome.</t>
        </is>
      </c>
      <c r="D16" s="7" t="inlineStr">
        <is>
          <t>Medium</t>
        </is>
      </c>
      <c r="E16" s="7" t="inlineStr">
        <is>
          <t>Implement circuit breakers. Define degraded modes (e.g., return cached predictions, reduce model complexity, limit throughput). Communicate degraded state to users.</t>
        </is>
      </c>
      <c r="F16" s="7" t="n"/>
      <c r="G16" s="7" t="n"/>
      <c r="H16" s="7" t="n"/>
      <c r="I16" s="7" t="n"/>
      <c r="J16" s="7">
        <f>IF(F16="","Not Assessed",IF(F16="Yes","Low",IF(F16="Partial",IF(D16="High","Medium",IF(D16="Medium","Medium","Low")),IF(F16="No",IF(D16="High","High",IF(D16="Medium","Medium","Low")),"Not Assessed"))))</f>
        <v/>
      </c>
      <c r="K16" s="7">
        <f>IF(F16="",0,IF(F16="Yes",0,IF(F16="Partial",IF(D16="High",2,1),IF(F16="No",IF(D16="High",3,IF(D16="Medium",2,1)),0))))</f>
        <v/>
      </c>
      <c r="L16" s="7">
        <f>IF(F16="","Awaiting assessment response",IF(F16="Yes","Control in place - maintain and verify periodically",IF(F16="Partial","Gap identified - review Best Practice Guidance (Col E) and develop remediation plan within 90 days",IF(F16="No",IF(D16="High","CRITICAL GAP - Immediate action required. Escalate to governance committee. Implement Best Practice Guidance (Col E) within 30 days.","Gap identified - implement Best Practice Guidance (Col E) and document remediation plan"),"Invalid response - enter Yes, No, or Partial"))))</f>
        <v/>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46"/>
  <sheetViews>
    <sheetView workbookViewId="0">
      <selection activeCell="A1" sqref="A1"/>
    </sheetView>
  </sheetViews>
  <sheetFormatPr baseColWidth="8" defaultRowHeight="15"/>
  <sheetData>
    <row r="1">
      <c r="A1" s="5" t="inlineStr">
        <is>
          <t>HAIIS Risk Worksheet Scoring Guide</t>
        </is>
      </c>
      <c r="B1" s="5" t="n"/>
      <c r="C1" s="5" t="n"/>
      <c r="D1" s="5" t="n"/>
      <c r="E1" s="5" t="n"/>
    </row>
    <row r="2"/>
    <row r="3">
      <c r="A3" s="8" t="inlineStr">
        <is>
          <t>How to Use This Worksheet</t>
        </is>
      </c>
      <c r="B3" s="8" t="n"/>
      <c r="C3" s="8" t="n"/>
      <c r="D3" s="8" t="n"/>
      <c r="E3" s="8" t="n"/>
    </row>
    <row r="4">
      <c r="A4" s="4" t="inlineStr">
        <is>
          <t>1. Review each question in the Risk Assessment tab with your cross-functional team (clinical, technical, compliance, security).</t>
        </is>
      </c>
      <c r="B4" s="4" t="n"/>
      <c r="C4" s="4" t="n"/>
      <c r="D4" s="4" t="n"/>
      <c r="E4" s="4" t="n"/>
    </row>
    <row r="5">
      <c r="A5" s="4" t="inlineStr">
        <is>
          <t>2. For each question, record your answer in the 'Your Answer' column: Yes (fully addressed), No (not addressed), or Partial (partially addressed).</t>
        </is>
      </c>
      <c r="B5" s="4" t="n"/>
      <c r="C5" s="4" t="n"/>
      <c r="D5" s="4" t="n"/>
      <c r="E5" s="4" t="n"/>
    </row>
    <row r="6">
      <c r="A6" s="4" t="inlineStr">
        <is>
          <t>3. Assess the risk level based on the combination of the inherent risk and your current implementation state.</t>
        </is>
      </c>
      <c r="B6" s="4" t="n"/>
      <c r="C6" s="4" t="n"/>
      <c r="D6" s="4" t="n"/>
      <c r="E6" s="4" t="n"/>
    </row>
    <row r="7">
      <c r="A7" s="4" t="inlineStr">
        <is>
          <t>4. Document evidence of controls in the 'Notes / Evidence' column.</t>
        </is>
      </c>
      <c r="B7" s="4" t="n"/>
      <c r="C7" s="4" t="n"/>
      <c r="D7" s="4" t="n"/>
      <c r="E7" s="4" t="n"/>
    </row>
    <row r="8">
      <c r="A8" s="4" t="inlineStr">
        <is>
          <t>5. For any gaps, document a remediation plan with owner and target date.</t>
        </is>
      </c>
      <c r="B8" s="4" t="n"/>
      <c r="C8" s="4" t="n"/>
      <c r="D8" s="4" t="n"/>
      <c r="E8" s="4" t="n"/>
    </row>
    <row r="9">
      <c r="A9" s="4" t="n"/>
      <c r="B9" s="4" t="n"/>
      <c r="C9" s="4" t="n"/>
      <c r="D9" s="4" t="n"/>
      <c r="E9" s="4" t="n"/>
    </row>
    <row r="10">
      <c r="A10" s="9" t="inlineStr">
        <is>
          <t>Risk Level Definitions</t>
        </is>
      </c>
      <c r="B10" s="9" t="n"/>
      <c r="C10" s="9" t="n"/>
      <c r="D10" s="9" t="n"/>
      <c r="E10" s="9" t="n"/>
    </row>
    <row r="11">
      <c r="A11" s="6" t="inlineStr">
        <is>
          <t>Risk Level</t>
        </is>
      </c>
      <c r="B11" s="6" t="inlineStr">
        <is>
          <t>Definition</t>
        </is>
      </c>
      <c r="C11" s="6" t="inlineStr">
        <is>
          <t>Action Required</t>
        </is>
      </c>
      <c r="D11" s="4" t="n"/>
      <c r="E11" s="4" t="n"/>
    </row>
    <row r="12">
      <c r="A12" s="4" t="inlineStr">
        <is>
          <t>High</t>
        </is>
      </c>
      <c r="B12" s="4" t="inlineStr">
        <is>
          <t>Significant gap that could lead to patient harm, regulatory violation, or major operational disruption. Requires immediate attention.</t>
        </is>
      </c>
      <c r="C12" s="4" t="inlineStr">
        <is>
          <t>Remediate within 30 days. Escalate to governance committee.</t>
        </is>
      </c>
      <c r="D12" s="4" t="n"/>
      <c r="E12" s="4" t="n"/>
    </row>
    <row r="13">
      <c r="A13" s="4" t="inlineStr">
        <is>
          <t>Medium</t>
        </is>
      </c>
      <c r="B13" s="4" t="inlineStr">
        <is>
          <t>Notable gap that increases organizational risk but has mitigating factors or lower likelihood of immediate impact.</t>
        </is>
      </c>
      <c r="C13" s="4" t="inlineStr">
        <is>
          <t>Remediate within 90 days. Track in risk register.</t>
        </is>
      </c>
      <c r="D13" s="4" t="n"/>
      <c r="E13" s="4" t="n"/>
    </row>
    <row r="14">
      <c r="A14" s="4" t="inlineStr">
        <is>
          <t>Low</t>
        </is>
      </c>
      <c r="B14" s="4" t="inlineStr">
        <is>
          <t>Minor gap or area for improvement that does not pose immediate risk but should be addressed for maturity.</t>
        </is>
      </c>
      <c r="C14" s="4" t="inlineStr">
        <is>
          <t>Address within 6 months as part of continuous improvement.</t>
        </is>
      </c>
      <c r="D14" s="4" t="n"/>
      <c r="E14" s="4" t="n"/>
    </row>
    <row r="15">
      <c r="A15" s="4" t="n"/>
      <c r="B15" s="4" t="n"/>
      <c r="C15" s="4" t="n"/>
      <c r="D15" s="4" t="n"/>
      <c r="E15" s="4" t="n"/>
    </row>
    <row r="16">
      <c r="A16" s="9" t="inlineStr">
        <is>
          <t>Answer Definitions</t>
        </is>
      </c>
      <c r="B16" s="9" t="n"/>
      <c r="C16" s="9" t="n"/>
      <c r="D16" s="9" t="n"/>
      <c r="E16" s="9" t="n"/>
    </row>
    <row r="17">
      <c r="A17" s="6" t="inlineStr">
        <is>
          <t>Answer</t>
        </is>
      </c>
      <c r="B17" s="6" t="inlineStr">
        <is>
          <t>Definition</t>
        </is>
      </c>
      <c r="C17" s="4" t="n"/>
      <c r="D17" s="4" t="n"/>
      <c r="E17" s="4" t="n"/>
    </row>
    <row r="18">
      <c r="A18" s="4" t="inlineStr">
        <is>
          <t>Yes</t>
        </is>
      </c>
      <c r="B18" s="4" t="inlineStr">
        <is>
          <t>Control is fully implemented, documented, tested, and operating effectively.</t>
        </is>
      </c>
      <c r="C18" s="4" t="n"/>
      <c r="D18" s="4" t="n"/>
      <c r="E18" s="4" t="n"/>
    </row>
    <row r="19">
      <c r="A19" s="4" t="inlineStr">
        <is>
          <t>Partial</t>
        </is>
      </c>
      <c r="B19" s="4" t="inlineStr">
        <is>
          <t>Control is partially implemented, not fully documented, or not consistently applied. Some risk remains.</t>
        </is>
      </c>
      <c r="C19" s="4" t="n"/>
      <c r="D19" s="4" t="n"/>
      <c r="E19" s="4" t="n"/>
    </row>
    <row r="20">
      <c r="A20" s="4" t="inlineStr">
        <is>
          <t>No</t>
        </is>
      </c>
      <c r="B20" s="4" t="inlineStr">
        <is>
          <t>Control is not implemented. Full inherent risk is present.</t>
        </is>
      </c>
      <c r="C20" s="4" t="n"/>
      <c r="D20" s="4" t="n"/>
      <c r="E20" s="4" t="n"/>
    </row>
    <row r="21">
      <c r="A21" s="4" t="n"/>
      <c r="B21" s="4" t="n"/>
      <c r="C21" s="4" t="n"/>
      <c r="D21" s="4" t="n"/>
      <c r="E21" s="4" t="n"/>
    </row>
    <row r="22">
      <c r="A22" s="9" t="inlineStr">
        <is>
          <t>Scoring Summary (complete after assessment)</t>
        </is>
      </c>
      <c r="B22" s="9" t="n"/>
      <c r="C22" s="9" t="n"/>
      <c r="D22" s="9" t="n"/>
      <c r="E22" s="9" t="n"/>
    </row>
    <row r="23">
      <c r="A23" s="4" t="n"/>
      <c r="B23" s="4" t="inlineStr">
        <is>
          <t>High Risk Items</t>
        </is>
      </c>
      <c r="C23" s="4" t="inlineStr">
        <is>
          <t>Medium Risk Items</t>
        </is>
      </c>
      <c r="D23" s="4" t="inlineStr">
        <is>
          <t>Low Risk Items</t>
        </is>
      </c>
      <c r="E23" s="4" t="inlineStr">
        <is>
          <t>Total Questions</t>
        </is>
      </c>
    </row>
    <row r="24">
      <c r="A24" s="4" t="inlineStr">
        <is>
          <t>Count</t>
        </is>
      </c>
      <c r="B24" s="4" t="n"/>
      <c r="C24" s="4" t="n"/>
      <c r="D24" s="4" t="n"/>
      <c r="E24" s="4" t="inlineStr">
        <is>
          <t>12</t>
        </is>
      </c>
    </row>
    <row r="25">
      <c r="A25" s="4" t="n"/>
      <c r="B25" s="4" t="n"/>
      <c r="C25" s="4" t="n"/>
      <c r="D25" s="4" t="n"/>
      <c r="E25" s="4" t="n"/>
    </row>
    <row r="26">
      <c r="A26" s="4" t="inlineStr">
        <is>
          <t>Overall Risk Posture</t>
        </is>
      </c>
      <c r="B26" s="4" t="n"/>
      <c r="C26" s="4" t="n"/>
      <c r="D26" s="4" t="n"/>
      <c r="E26" s="4" t="n"/>
    </row>
    <row r="27">
      <c r="A27" s="4" t="inlineStr">
        <is>
          <t>High Risk Items &gt; 3</t>
        </is>
      </c>
      <c r="B27" s="4" t="inlineStr">
        <is>
          <t>CRITICAL - Immediate remediation program required</t>
        </is>
      </c>
      <c r="C27" s="4" t="n"/>
      <c r="D27" s="4" t="n"/>
      <c r="E27" s="4" t="n"/>
    </row>
    <row r="28">
      <c r="A28" s="4" t="inlineStr">
        <is>
          <t>High Risk Items 1-3</t>
        </is>
      </c>
      <c r="B28" s="4" t="inlineStr">
        <is>
          <t>ELEVATED - Prioritized remediation with governance oversight</t>
        </is>
      </c>
      <c r="C28" s="4" t="n"/>
      <c r="D28" s="4" t="n"/>
      <c r="E28" s="4" t="n"/>
    </row>
    <row r="29">
      <c r="A29" s="4" t="inlineStr">
        <is>
          <t>High Risk Items = 0, Medium &gt; 4</t>
        </is>
      </c>
      <c r="B29" s="4" t="inlineStr">
        <is>
          <t>MODERATE - Structured improvement plan recommended</t>
        </is>
      </c>
      <c r="C29" s="4" t="n"/>
      <c r="D29" s="4" t="n"/>
      <c r="E29" s="4" t="n"/>
    </row>
    <row r="30">
      <c r="A30" s="4" t="inlineStr">
        <is>
          <t>High Risk Items = 0, Medium 1-4</t>
        </is>
      </c>
      <c r="B30" s="4" t="inlineStr">
        <is>
          <t>ACCEPTABLE - Monitor and improve per schedule</t>
        </is>
      </c>
      <c r="C30" s="4" t="n"/>
      <c r="D30" s="4" t="n"/>
      <c r="E30" s="4" t="n"/>
    </row>
    <row r="31">
      <c r="A31" s="4" t="inlineStr">
        <is>
          <t>High Risk Items = 0, Medium = 0</t>
        </is>
      </c>
      <c r="B31" s="4" t="inlineStr">
        <is>
          <t>STRONG - Maintain and continuously improve</t>
        </is>
      </c>
      <c r="C31" s="4" t="n"/>
      <c r="D31" s="4" t="n"/>
      <c r="E31" s="4" t="n"/>
    </row>
    <row r="32">
      <c r="A32" s="4" t="n"/>
      <c r="B32" s="4" t="n"/>
      <c r="C32" s="4" t="n"/>
      <c r="D32" s="4" t="n"/>
      <c r="E32" s="4" t="n"/>
    </row>
    <row r="33">
      <c r="A33" s="9" t="inlineStr">
        <is>
          <t>Regulatory Context</t>
        </is>
      </c>
      <c r="B33" s="9" t="n"/>
      <c r="C33" s="9" t="n"/>
      <c r="D33" s="9" t="n"/>
      <c r="E33" s="9" t="n"/>
    </row>
    <row r="34">
      <c r="A34" s="4" t="inlineStr">
        <is>
          <t>This worksheet is designed to be cloud-agnostic and vendor-neutral. It aligns with:</t>
        </is>
      </c>
      <c r="B34" s="4" t="n"/>
      <c r="C34" s="4" t="n"/>
      <c r="D34" s="4" t="n"/>
      <c r="E34" s="4" t="n"/>
    </row>
    <row r="35">
      <c r="A35" s="4" t="inlineStr">
        <is>
          <t>- NIST AI Risk Management Framework (AI RMF 1.0) - Govern, Map, Measure, Manage functions</t>
        </is>
      </c>
      <c r="B35" s="4" t="n"/>
      <c r="C35" s="4" t="n"/>
      <c r="D35" s="4" t="n"/>
      <c r="E35" s="4" t="n"/>
    </row>
    <row r="36">
      <c r="A36" s="4" t="inlineStr">
        <is>
          <t>- HIPAA Security Rule and Privacy Rule requirements</t>
        </is>
      </c>
      <c r="B36" s="4" t="n"/>
      <c r="C36" s="4" t="n"/>
      <c r="D36" s="4" t="n"/>
      <c r="E36" s="4" t="n"/>
    </row>
    <row r="37">
      <c r="A37" s="4" t="inlineStr">
        <is>
          <t>- FDA Software as a Medical Device (SaMD) guidance</t>
        </is>
      </c>
      <c r="B37" s="4" t="n"/>
      <c r="C37" s="4" t="n"/>
      <c r="D37" s="4" t="n"/>
      <c r="E37" s="4" t="n"/>
    </row>
    <row r="38">
      <c r="A38" s="4" t="inlineStr">
        <is>
          <t>- EU AI Act risk classification (where applicable to international organizations)</t>
        </is>
      </c>
      <c r="B38" s="4" t="n"/>
      <c r="C38" s="4" t="n"/>
      <c r="D38" s="4" t="n"/>
      <c r="E38" s="4" t="n"/>
    </row>
    <row r="39">
      <c r="A39" s="4" t="inlineStr">
        <is>
          <t>- WHO Ethics &amp; Governance of AI for Health guidelines</t>
        </is>
      </c>
      <c r="B39" s="4" t="n"/>
      <c r="C39" s="4" t="n"/>
      <c r="D39" s="4" t="n"/>
      <c r="E39" s="4" t="n"/>
    </row>
    <row r="40">
      <c r="A40" s="4" t="inlineStr">
        <is>
          <t>- OECD AI Principles</t>
        </is>
      </c>
      <c r="B40" s="4" t="n"/>
      <c r="C40" s="4" t="n"/>
      <c r="D40" s="4" t="n"/>
      <c r="E40" s="4" t="n"/>
    </row>
    <row r="41">
      <c r="A41" s="4" t="n"/>
      <c r="B41" s="4" t="n"/>
      <c r="C41" s="4" t="n"/>
      <c r="D41" s="4" t="n"/>
      <c r="E41" s="4" t="n"/>
    </row>
    <row r="42">
      <c r="A42" s="9" t="inlineStr">
        <is>
          <t>Review Cadence</t>
        </is>
      </c>
      <c r="B42" s="9" t="n"/>
      <c r="C42" s="9" t="n"/>
      <c r="D42" s="9" t="n"/>
      <c r="E42" s="9" t="n"/>
    </row>
    <row r="43">
      <c r="A43" s="4" t="inlineStr">
        <is>
          <t>- Initial assessment: Before first deployment of any AI system</t>
        </is>
      </c>
      <c r="B43" s="4" t="n"/>
      <c r="C43" s="4" t="n"/>
      <c r="D43" s="4" t="n"/>
      <c r="E43" s="4" t="n"/>
    </row>
    <row r="44">
      <c r="A44" s="4" t="inlineStr">
        <is>
          <t>- Quarterly review: For High and Medium risk items under remediation</t>
        </is>
      </c>
      <c r="B44" s="4" t="n"/>
      <c r="C44" s="4" t="n"/>
      <c r="D44" s="4" t="n"/>
      <c r="E44" s="4" t="n"/>
    </row>
    <row r="45">
      <c r="A45" s="4" t="inlineStr">
        <is>
          <t>- Annual reassessment: Full worksheet review with updated evidence</t>
        </is>
      </c>
      <c r="B45" s="4" t="n"/>
      <c r="C45" s="4" t="n"/>
      <c r="D45" s="4" t="n"/>
      <c r="E45" s="4" t="n"/>
    </row>
    <row r="46">
      <c r="A46" s="4" t="inlineStr">
        <is>
          <t>- Triggered review: After any significant AI system change, incident, or regulatory update</t>
        </is>
      </c>
      <c r="B46" s="4" t="n"/>
      <c r="C46" s="4" t="n"/>
      <c r="D46" s="4" t="n"/>
      <c r="E46" s="4" t="n"/>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18"/>
  <sheetViews>
    <sheetView workbookViewId="0">
      <selection activeCell="A1" sqref="A1"/>
    </sheetView>
  </sheetViews>
  <sheetFormatPr baseColWidth="8" defaultRowHeight="15"/>
  <sheetData>
    <row r="1">
      <c r="A1" s="5" t="inlineStr">
        <is>
          <t>NIST AI RMF 1.0 Crosswalk for Operational Resilience</t>
        </is>
      </c>
      <c r="B1" s="5" t="n"/>
      <c r="C1" s="5" t="n"/>
      <c r="D1" s="5" t="n"/>
      <c r="E1" s="5" t="n"/>
      <c r="F1" s="5" t="n"/>
    </row>
    <row r="2"/>
    <row r="3">
      <c r="A3" t="inlineStr">
        <is>
          <t>This sheet maps each question in this worksheet to the relevant NIST AI RMF 1.0 subcategories.</t>
        </is>
      </c>
    </row>
    <row r="4">
      <c r="A4" t="inlineStr">
        <is>
          <t>Reference: NIST AI 100-1 (AI RMF 1.0), January 2023 : https://doi.org/10.6028/NIST.AI.100-1</t>
        </is>
      </c>
    </row>
    <row r="5"/>
    <row r="6">
      <c r="A6" s="6" t="inlineStr">
        <is>
          <t>Question ID</t>
        </is>
      </c>
      <c r="B6" s="6" t="inlineStr">
        <is>
          <t>Question Summary</t>
        </is>
      </c>
      <c r="C6" s="6" t="inlineStr">
        <is>
          <t>NIST Function</t>
        </is>
      </c>
      <c r="D6" s="6" t="inlineStr">
        <is>
          <t>NIST Category</t>
        </is>
      </c>
      <c r="E6" s="6" t="inlineStr">
        <is>
          <t>NIST Subcategory</t>
        </is>
      </c>
      <c r="F6" s="6" t="inlineStr">
        <is>
          <t>Alignment Notes</t>
        </is>
      </c>
      <c r="G6" t="inlineStr">
        <is>
          <t>HIPAA Alignment</t>
        </is>
      </c>
      <c r="H6" t="inlineStr">
        <is>
          <t>FDA SaMD Alignment</t>
        </is>
      </c>
      <c r="I6" t="inlineStr">
        <is>
          <t>WHO AI for Health Alignment</t>
        </is>
      </c>
    </row>
    <row r="7">
      <c r="A7" s="7" t="inlineStr">
        <is>
          <t>OR-01</t>
        </is>
      </c>
      <c r="B7" s="7" t="inlineStr">
        <is>
          <t>SLA/SLO aligned with clinical requirements</t>
        </is>
      </c>
      <c r="C7" s="7" t="inlineStr">
        <is>
          <t>MAP</t>
        </is>
      </c>
      <c r="D7" s="7" t="inlineStr">
        <is>
          <t>Map 3</t>
        </is>
      </c>
      <c r="E7" s="7" t="inlineStr">
        <is>
          <t>MAP 3.3, MAP 3.4</t>
        </is>
      </c>
      <c r="F7" s="7" t="inlineStr">
        <is>
          <t>Application scope specified; proficiency standards defined</t>
        </is>
      </c>
      <c r="G7" t="inlineStr">
        <is>
          <t>Security Rule §164.308(a)(7) : contingency plan (required standard): policies for AI system availability; §164.310(a)(2)(i) : contingency operations</t>
        </is>
      </c>
      <c r="H7" t="inlineStr">
        <is>
          <t>FDA SaMD Clinical Evaluation (2017) : device availability and reliability requirements tied to intended clinical use; FDA 21 CFR Part 820 QMSR (ISO 13485 §7.3) : reliability as a design requirement</t>
        </is>
      </c>
      <c r="I7" t="inlineStr">
        <is>
          <t>WHO (2021) : Principle: Promoting human well-being, safety and the public interest : clinical AI downtime without a defined availability target and fallback is a patient safety risk</t>
        </is>
      </c>
    </row>
    <row r="8">
      <c r="A8" s="7" t="inlineStr">
        <is>
          <t>OR-02</t>
        </is>
      </c>
      <c r="B8" s="7" t="inlineStr">
        <is>
          <t>Manual fallback procedures for AI downtime</t>
        </is>
      </c>
      <c r="C8" s="7" t="inlineStr">
        <is>
          <t>MANAGE</t>
        </is>
      </c>
      <c r="D8" s="7" t="inlineStr">
        <is>
          <t>Manage 2</t>
        </is>
      </c>
      <c r="E8" s="7" t="inlineStr">
        <is>
          <t>MANAGE 2.1, MANAGE 2.4</t>
        </is>
      </c>
      <c r="F8" s="7" t="inlineStr">
        <is>
          <t>Non-AI alternatives considered; mechanisms to disengage AI systems</t>
        </is>
      </c>
      <c r="G8" t="inlineStr">
        <is>
          <t>Security Rule §164.308(a)(7)(ii)(B) : disaster recovery plan (required spec); §164.308(a)(7)(ii)(C) : emergency mode operation plan (required spec) for PHI access during system failure</t>
        </is>
      </c>
      <c r="H8" t="inlineStr">
        <is>
          <t>FDA SaMD guidance : fallback and degraded mode procedures required for devices supporting clinical decision-making; FDA 21 CFR Part 820 QMSR (ISO 13485 §7.3) : design must address failure modes</t>
        </is>
      </c>
      <c r="I8" t="inlineStr">
        <is>
          <t>WHO (2021) : Principle: Protecting autonomy : manual fallbacks ensure clinicians retain the ability to care for patients when AI is unavailable; human autonomy cannot depend on AI uptime</t>
        </is>
      </c>
    </row>
    <row r="9">
      <c r="A9" s="7" t="inlineStr">
        <is>
          <t>OR-03</t>
        </is>
      </c>
      <c r="B9" s="7" t="inlineStr">
        <is>
          <t>No single points of failure in architecture</t>
        </is>
      </c>
      <c r="C9" s="7" t="inlineStr">
        <is>
          <t>MEASURE</t>
        </is>
      </c>
      <c r="D9" s="7" t="inlineStr">
        <is>
          <t>Measure 2</t>
        </is>
      </c>
      <c r="E9" s="7" t="inlineStr">
        <is>
          <t>MEASURE 2.6, MEASURE 2.7</t>
        </is>
      </c>
      <c r="F9" s="7" t="inlineStr">
        <is>
          <t>Safety evaluation; security and resilience documented</t>
        </is>
      </c>
      <c r="G9" t="inlineStr">
        <is>
          <t>Security Rule §164.308(a)(7) : contingency plan covers availability; §164.310(a)(2)(ii) : facility access controls for critical infrastructure supporting PHI systems</t>
        </is>
      </c>
      <c r="H9" t="inlineStr">
        <is>
          <t>FDA Cybersecurity in Medical Devices (2023) : availability requirements including redundancy for cyber devices in critical clinical settings; high-availability architecture is a security requirement</t>
        </is>
      </c>
      <c r="I9" t="inlineStr">
        <is>
          <t>WHO (2021) : Principle: Promoting human well-being, safety and the public interest : single points of failure in AI supporting clinical care are an avoidable patient safety risk</t>
        </is>
      </c>
    </row>
    <row r="10">
      <c r="A10" s="7" t="inlineStr">
        <is>
          <t>OR-04</t>
        </is>
      </c>
      <c r="B10" s="7" t="inlineStr">
        <is>
          <t>Automated monitoring and alerting</t>
        </is>
      </c>
      <c r="C10" s="7" t="inlineStr">
        <is>
          <t>MEASURE</t>
        </is>
      </c>
      <c r="D10" s="7" t="inlineStr">
        <is>
          <t>Measure 2</t>
        </is>
      </c>
      <c r="E10" s="7" t="inlineStr">
        <is>
          <t>MEASURE 2.4</t>
        </is>
      </c>
      <c r="F10" s="7" t="inlineStr">
        <is>
          <t>Functionality and behavior monitored in production</t>
        </is>
      </c>
      <c r="G10" t="inlineStr">
        <is>
          <t>Security Rule §164.308(a)(1)(ii)(D) : information system activity review (required spec); §164.312(b) : audit controls (required standard) including performance and health logs</t>
        </is>
      </c>
      <c r="H10" t="inlineStr">
        <is>
          <t>FDA Cybersecurity in Medical Devices (2023) : monitoring and anomaly detection required post-market for cyber devices; FDA SaMD post-market surveillance : real-time performance monitoring</t>
        </is>
      </c>
      <c r="I10" t="inlineStr">
        <is>
          <t>WHO (2021) : Principle: Promoting AI that is responsive and sustainable : proactive monitoring is required to detect degradation before it affects patient care outcomes</t>
        </is>
      </c>
    </row>
    <row r="11">
      <c r="A11" s="7" t="inlineStr">
        <is>
          <t>OR-05</t>
        </is>
      </c>
      <c r="B11" s="7" t="inlineStr">
        <is>
          <t>Disaster recovery planned and tested</t>
        </is>
      </c>
      <c r="C11" s="7" t="inlineStr">
        <is>
          <t>MANAGE</t>
        </is>
      </c>
      <c r="D11" s="7" t="inlineStr">
        <is>
          <t>Manage 4</t>
        </is>
      </c>
      <c r="E11" s="7" t="inlineStr">
        <is>
          <t>MANAGE 4.1</t>
        </is>
      </c>
      <c r="F11" s="7" t="inlineStr">
        <is>
          <t>Post-deployment monitoring plans including recovery</t>
        </is>
      </c>
      <c r="G11" t="inlineStr">
        <is>
          <t>Security Rule §164.308(a)(7)(ii)(A) : data backup plan (required spec); §164.308(a)(7)(ii)(B) : disaster recovery plan; model artifacts are data assets subject to backup requirements</t>
        </is>
      </c>
      <c r="H11" t="inlineStr">
        <is>
          <t>FDA 21 CFR Part 820 QMSR (ISO 13485 §4.2) : document and record control includes backup; model artifacts classified as quality records requiring backup and retention</t>
        </is>
      </c>
      <c r="I11" t="inlineStr">
        <is>
          <t>WHO (2021) : Principle: Promoting AI that is responsive and sustainable : loss of model artifacts without a recovery plan would require rebuilding from scratch, an unacceptable disruption to care</t>
        </is>
      </c>
    </row>
    <row r="12">
      <c r="A12" s="7" t="inlineStr">
        <is>
          <t>OR-06</t>
        </is>
      </c>
      <c r="B12" s="7" t="inlineStr">
        <is>
          <t>Capacity planning for peak clinical loads</t>
        </is>
      </c>
      <c r="C12" s="7" t="inlineStr">
        <is>
          <t>MANAGE</t>
        </is>
      </c>
      <c r="D12" s="7" t="inlineStr">
        <is>
          <t>Manage 2</t>
        </is>
      </c>
      <c r="E12" s="7" t="inlineStr">
        <is>
          <t>MANAGE 2.2</t>
        </is>
      </c>
      <c r="F12" s="7" t="inlineStr">
        <is>
          <t>Mechanisms to sustain value of deployed AI systems</t>
        </is>
      </c>
      <c r="G12" t="inlineStr">
        <is>
          <t>Security Rule §164.308(a)(7) : contingency plan must address peak load; §164.312(a)(2)(ii) : emergency access procedures for authorized users during high-demand periods</t>
        </is>
      </c>
      <c r="H12" t="inlineStr">
        <is>
          <t>FDA SaMD Clinical Evaluation (2017) : performance under intended use conditions includes peak clinical load; FDA 21 CFR Part 820 QMSR (ISO 13485 §7.3) : design validation under realistic conditions</t>
        </is>
      </c>
      <c r="I12" t="inlineStr">
        <is>
          <t>WHO (2021) : Principle: Promoting AI that is responsive and sustainable : infrastructure that fails under real clinical loads is not sustainably deployed; capacity planning is a sustainability requirement</t>
        </is>
      </c>
    </row>
    <row r="13">
      <c r="A13" s="7" t="inlineStr">
        <is>
          <t>OR-07</t>
        </is>
      </c>
      <c r="B13" s="7" t="inlineStr">
        <is>
          <t>Blue-green/canary deployment strategies</t>
        </is>
      </c>
      <c r="C13" s="7" t="inlineStr">
        <is>
          <t>MANAGE</t>
        </is>
      </c>
      <c r="D13" s="7" t="inlineStr">
        <is>
          <t>Manage 4</t>
        </is>
      </c>
      <c r="E13" s="7" t="inlineStr">
        <is>
          <t>MANAGE 4.1, MANAGE 4.2</t>
        </is>
      </c>
      <c r="F13" s="7" t="inlineStr">
        <is>
          <t>Change management; continual improvements integrated</t>
        </is>
      </c>
      <c r="G13" t="inlineStr">
        <is>
          <t>Privacy Rule §164.530(i) : policies for safe deployment practices; Security Rule §164.308(a)(7) : contingency planning supports safe rollout practices</t>
        </is>
      </c>
      <c r="H13" t="inlineStr">
        <is>
          <t>FDA AI/ML Action Plan (2021) : total product lifecycle (TPLC) approach supports gradual rollout; PCCP final guidance (2024) : predetermined change control plan requires validated, staged deployment</t>
        </is>
      </c>
      <c r="I13" t="inlineStr">
        <is>
          <t>WHO (2021) : Principle: Promoting human well-being, safety and the public interest : staged deployment strategies minimize patient exposure to undiscovered issues in new model versions</t>
        </is>
      </c>
    </row>
    <row r="14">
      <c r="A14" s="7" t="inlineStr">
        <is>
          <t>OR-08</t>
        </is>
      </c>
      <c r="B14" s="7" t="inlineStr">
        <is>
          <t>Automated rollback mechanism</t>
        </is>
      </c>
      <c r="C14" s="7" t="inlineStr">
        <is>
          <t>MANAGE</t>
        </is>
      </c>
      <c r="D14" s="7" t="inlineStr">
        <is>
          <t>Manage 2</t>
        </is>
      </c>
      <c r="E14" s="7" t="inlineStr">
        <is>
          <t>MANAGE 2.3, MANAGE 2.4</t>
        </is>
      </c>
      <c r="F14" s="7" t="inlineStr">
        <is>
          <t>Respond to previously unknown risks; mechanisms to supersede AI</t>
        </is>
      </c>
      <c r="G14" t="inlineStr">
        <is>
          <t>Security Rule §164.308(a)(7)(ii)(C) : emergency mode operation plan includes reverting to prior functioning state; §164.308(a)(8) : evaluation of security controls includes rollback testing</t>
        </is>
      </c>
      <c r="H14" t="inlineStr">
        <is>
          <t>FDA PCCP final guidance (2024) : post-market monitoring can trigger rollback under the change control plan; FDA AI/ML Action Plan (2021) : performance monitoring is part of the TPLC</t>
        </is>
      </c>
      <c r="I14" t="inlineStr">
        <is>
          <t>WHO (2021) : Principle: Promoting AI that is responsive and sustainable : automated rollback when performance degrades is a concrete mechanism for maintaining AI responsiveness to safety signals</t>
        </is>
      </c>
    </row>
    <row r="15">
      <c r="A15" s="7" t="inlineStr">
        <is>
          <t>OR-09</t>
        </is>
      </c>
      <c r="B15" s="7" t="inlineStr">
        <is>
          <t>Upstream data source monitoring</t>
        </is>
      </c>
      <c r="C15" s="7" t="inlineStr">
        <is>
          <t>MEASURE</t>
        </is>
      </c>
      <c r="D15" s="7" t="inlineStr">
        <is>
          <t>Measure 3</t>
        </is>
      </c>
      <c r="E15" s="7" t="inlineStr">
        <is>
          <t>MEASURE 3.1</t>
        </is>
      </c>
      <c r="F15" s="7" t="inlineStr">
        <is>
          <t>Existing and emergent risks tracked based on actual performance</t>
        </is>
      </c>
      <c r="G15" t="inlineStr">
        <is>
          <t>Security Rule §164.308(a)(1)(ii)(D) : information system activity review covers upstream data sources; §164.312(c)(1) : integrity controls for incoming data</t>
        </is>
      </c>
      <c r="H15" t="inlineStr">
        <is>
          <t>FDA SaMD Clinical Evaluation (2017) : input data quality is part of SaMD performance; FDA Cybersecurity (2023) : data integrity verification for all inputs to cyber devices</t>
        </is>
      </c>
      <c r="I15" t="inlineStr">
        <is>
          <t>WHO (2021) : Principle: Promoting human well-being, safety and the public interest : AI that silently degrades when data feeds fail is a patient safety risk; upstream monitoring is a safety control</t>
        </is>
      </c>
    </row>
    <row r="16">
      <c r="A16" s="7" t="inlineStr">
        <is>
          <t>OR-10</t>
        </is>
      </c>
      <c r="B16" s="7" t="inlineStr">
        <is>
          <t>AI-specific incident response process</t>
        </is>
      </c>
      <c r="C16" s="7" t="inlineStr">
        <is>
          <t>MANAGE</t>
        </is>
      </c>
      <c r="D16" s="7" t="inlineStr">
        <is>
          <t>Manage 4</t>
        </is>
      </c>
      <c r="E16" s="7" t="inlineStr">
        <is>
          <t>MANAGE 4.1, MANAGE 4.3</t>
        </is>
      </c>
      <c r="F16" s="7" t="inlineStr">
        <is>
          <t>Incident response and recovery documented; errors communicated</t>
        </is>
      </c>
      <c r="G16" t="inlineStr">
        <is>
          <t>Security Rule §164.308(a)(6)(i) : security incident procedures (required standard): policies and procedures to address security incidents; §164.308(a)(6)(ii) : response and reporting including clinical impact assessment</t>
        </is>
      </c>
      <c r="H16" t="inlineStr">
        <is>
          <t>FDA 21 CFR Part 803 : MDR reporting for SaMD malfunctions; FDA SaMD post-market guidance : AI-specific incident classification is part of post-market requirements</t>
        </is>
      </c>
      <c r="I16" t="inlineStr">
        <is>
          <t>WHO (2021) : Principle: Fostering responsibility and accountability : AI failures require an AI-specific incident response; generic IT processes do not address the unique characteristics of AI degradation</t>
        </is>
      </c>
    </row>
    <row r="17">
      <c r="A17" s="7" t="inlineStr">
        <is>
          <t>OR-11</t>
        </is>
      </c>
      <c r="B17" s="7" t="inlineStr">
        <is>
          <t>Inference result caching/queuing</t>
        </is>
      </c>
      <c r="C17" s="7" t="inlineStr">
        <is>
          <t>MEASURE</t>
        </is>
      </c>
      <c r="D17" s="7" t="inlineStr">
        <is>
          <t>Measure 2</t>
        </is>
      </c>
      <c r="E17" s="7" t="inlineStr">
        <is>
          <t>MEASURE 2.6, MEASURE 2.7</t>
        </is>
      </c>
      <c r="F17" s="7" t="inlineStr">
        <is>
          <t>System can fail safely; resilience evaluated</t>
        </is>
      </c>
      <c r="G17" t="inlineStr">
        <is>
          <t>Security Rule §164.308(a)(7)(ii) : contingency plan; §164.312(a)(2)(ii) : emergency access procedures for authorized users when primary system is unavailable</t>
        </is>
      </c>
      <c r="H17" t="inlineStr">
        <is>
          <t>FDA SaMD guidance : graceful degradation and buffering as design reliability measures; FDA Cybersecurity (2023) : resilience including request queuing is part of the SPDF</t>
        </is>
      </c>
      <c r="I17" t="inlineStr">
        <is>
          <t>WHO (2021) : Principle: Promoting AI that is responsive and sustainable : graceful handling of transient failures prevents data loss and maintains care continuity</t>
        </is>
      </c>
    </row>
    <row r="18">
      <c r="A18" s="7" t="inlineStr">
        <is>
          <t>OR-12</t>
        </is>
      </c>
      <c r="B18" s="7" t="inlineStr">
        <is>
          <t>Graceful degradation under stress</t>
        </is>
      </c>
      <c r="C18" s="7" t="inlineStr">
        <is>
          <t>MEASURE</t>
        </is>
      </c>
      <c r="D18" s="7" t="inlineStr">
        <is>
          <t>Measure 2</t>
        </is>
      </c>
      <c r="E18" s="7" t="inlineStr">
        <is>
          <t>MEASURE 2.6</t>
        </is>
      </c>
      <c r="F18" s="7" t="inlineStr">
        <is>
          <t>System demonstrated to fail safely within risk tolerance</t>
        </is>
      </c>
      <c r="G18" t="inlineStr">
        <is>
          <t>Security Rule §164.308(a)(7) : contingency plan must define degraded operational modes; §164.312(a)(2)(ii) : emergency access in degraded states</t>
        </is>
      </c>
      <c r="H18" t="inlineStr">
        <is>
          <t>FDA Cybersecurity in Medical Devices (2023) : circuit breakers and degraded mode operation are part of the SPDF; graceful degradation is a device reliability and cybersecurity requirement</t>
        </is>
      </c>
      <c r="I18" t="inlineStr">
        <is>
          <t>WHO (2021) : Principle: Promoting AI that is responsive and sustainable : graceful degradation means AI supports clinical work even under stress; complete failure is an avoidable and unacceptable outcome</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41"/>
  <sheetViews>
    <sheetView workbookViewId="0">
      <selection activeCell="A1" sqref="A1"/>
    </sheetView>
  </sheetViews>
  <sheetFormatPr baseColWidth="8" defaultRowHeight="15"/>
  <sheetData>
    <row r="1">
      <c r="A1" s="5" t="inlineStr">
        <is>
          <t>RISK DASHBOARD</t>
        </is>
      </c>
      <c r="B1" s="5" t="n"/>
      <c r="C1" s="5" t="n"/>
    </row>
    <row r="2"/>
    <row r="3">
      <c r="A3" t="inlineStr">
        <is>
          <t>This dashboard auto-computes based on your responses in the Risk Assessment sheet (Column F).</t>
        </is>
      </c>
    </row>
    <row r="4">
      <c r="A4" t="inlineStr">
        <is>
          <t>Enter Yes, No, or Partial for each question to see scores update dynamically.</t>
        </is>
      </c>
    </row>
    <row r="5"/>
    <row r="6">
      <c r="A6" s="8" t="inlineStr">
        <is>
          <t>OVERALL RISK SCORE</t>
        </is>
      </c>
      <c r="B6" s="8" t="n"/>
      <c r="C6" s="8" t="n"/>
    </row>
    <row r="7"/>
    <row r="8">
      <c r="A8" s="10" t="inlineStr">
        <is>
          <t>Metric</t>
        </is>
      </c>
      <c r="B8" s="10" t="inlineStr">
        <is>
          <t>Value</t>
        </is>
      </c>
      <c r="C8" s="10" t="inlineStr">
        <is>
          <t>Interpretation</t>
        </is>
      </c>
    </row>
    <row r="9">
      <c r="A9" s="7" t="inlineStr">
        <is>
          <t>Total Risk Score</t>
        </is>
      </c>
      <c r="B9" s="7">
        <f>SUM('Risk Assessment'!K5:K16)</f>
        <v/>
      </c>
      <c r="C9" s="7" t="inlineStr">
        <is>
          <t>Sum of all question scores (0 = best, 36 = worst)</t>
        </is>
      </c>
    </row>
    <row r="10">
      <c r="A10" s="7" t="inlineStr">
        <is>
          <t>Maximum Possible Score</t>
        </is>
      </c>
      <c r="B10" s="7" t="inlineStr">
        <is>
          <t>36</t>
        </is>
      </c>
      <c r="C10" s="7" t="inlineStr">
        <is>
          <t>If all 12 questions answered No with High inherent risk</t>
        </is>
      </c>
    </row>
    <row r="11">
      <c r="A11" s="7" t="inlineStr">
        <is>
          <t>Completion Rate</t>
        </is>
      </c>
      <c r="B11" s="7">
        <f>IF(COUNTA('Risk Assessment'!F5:F16)=0,"0%",TEXT(COUNTA('Risk Assessment'!F5:F16)/12,"0%"))</f>
        <v/>
      </c>
      <c r="C11" s="7" t="n"/>
    </row>
    <row r="12">
      <c r="A12" s="7" t="n"/>
      <c r="B12" s="7" t="n"/>
      <c r="C12" s="7" t="n"/>
    </row>
    <row r="13">
      <c r="A13" s="11" t="inlineStr">
        <is>
          <t>RISK SCORE INTERPRETATION</t>
        </is>
      </c>
      <c r="B13" s="11" t="n"/>
      <c r="C13" s="11" t="n"/>
    </row>
    <row r="14">
      <c r="A14" s="12" t="inlineStr">
        <is>
          <t>Score Range</t>
        </is>
      </c>
      <c r="B14" s="12" t="inlineStr">
        <is>
          <t>Risk Posture</t>
        </is>
      </c>
      <c r="C14" s="12" t="inlineStr">
        <is>
          <t>Action</t>
        </is>
      </c>
    </row>
    <row r="15">
      <c r="A15" s="7" t="inlineStr">
        <is>
          <t>0-6</t>
        </is>
      </c>
      <c r="B15" s="7" t="inlineStr">
        <is>
          <t>STRONG</t>
        </is>
      </c>
      <c r="C15" s="7" t="inlineStr">
        <is>
          <t>Maintain controls. Annual review.</t>
        </is>
      </c>
    </row>
    <row r="16">
      <c r="A16" s="7" t="inlineStr">
        <is>
          <t>7-12</t>
        </is>
      </c>
      <c r="B16" s="7" t="inlineStr">
        <is>
          <t>ACCEPTABLE</t>
        </is>
      </c>
      <c r="C16" s="7" t="inlineStr">
        <is>
          <t>Monitor gaps. Quarterly check-ins.</t>
        </is>
      </c>
    </row>
    <row r="17">
      <c r="A17" s="7" t="inlineStr">
        <is>
          <t>13-18</t>
        </is>
      </c>
      <c r="B17" s="7" t="inlineStr">
        <is>
          <t>MODERATE</t>
        </is>
      </c>
      <c r="C17" s="7" t="inlineStr">
        <is>
          <t>Structured improvement plan within 90 days.</t>
        </is>
      </c>
    </row>
    <row r="18">
      <c r="A18" s="7" t="inlineStr">
        <is>
          <t>19-24</t>
        </is>
      </c>
      <c r="B18" s="7" t="inlineStr">
        <is>
          <t>ELEVATED</t>
        </is>
      </c>
      <c r="C18" s="7" t="inlineStr">
        <is>
          <t>Prioritized remediation with governance oversight.</t>
        </is>
      </c>
    </row>
    <row r="19">
      <c r="A19" s="7" t="inlineStr">
        <is>
          <t>25-36</t>
        </is>
      </c>
      <c r="B19" s="7" t="inlineStr">
        <is>
          <t>CRITICAL</t>
        </is>
      </c>
      <c r="C19" s="7" t="inlineStr">
        <is>
          <t>Immediate remediation program. Executive escalation.</t>
        </is>
      </c>
    </row>
    <row r="20">
      <c r="A20" s="7" t="n"/>
      <c r="B20" s="7" t="n"/>
      <c r="C20" s="7" t="n"/>
    </row>
    <row r="21">
      <c r="A21" s="11" t="inlineStr">
        <is>
          <t>YOUR RISK POSTURE</t>
        </is>
      </c>
      <c r="B21" s="11">
        <f>IF(B9="","Awaiting responses",IF(B9&lt;=6,"STRONG",IF(B9&lt;=12,"ACCEPTABLE",IF(B9&lt;=18,"MODERATE",IF(B9&lt;=24,"ELEVATED","CRITICAL")))))</f>
        <v/>
      </c>
      <c r="C21" s="11" t="n"/>
    </row>
    <row r="22">
      <c r="A22" s="7" t="n"/>
      <c r="B22" s="7" t="n"/>
      <c r="C22" s="7" t="n"/>
    </row>
    <row r="23">
      <c r="A23" s="11" t="inlineStr">
        <is>
          <t>RISK LEVEL BREAKDOWN</t>
        </is>
      </c>
      <c r="B23" s="11" t="n"/>
      <c r="C23" s="11" t="n"/>
    </row>
    <row r="24">
      <c r="A24" s="12" t="inlineStr">
        <is>
          <t>Level</t>
        </is>
      </c>
      <c r="B24" s="12" t="inlineStr">
        <is>
          <t>Count</t>
        </is>
      </c>
      <c r="C24" s="12" t="inlineStr">
        <is>
          <t>Percentage</t>
        </is>
      </c>
    </row>
    <row r="25">
      <c r="A25" s="7" t="inlineStr">
        <is>
          <t>High</t>
        </is>
      </c>
      <c r="B25" s="7">
        <f>COUNTIF('Risk Assessment'!J5:J16,"High")</f>
        <v/>
      </c>
      <c r="C25" s="7">
        <f>IF(COUNTA('Risk Assessment'!F5:F16)=0,"N/A",TEXT(B25/12,"0%"))</f>
        <v/>
      </c>
    </row>
    <row r="26">
      <c r="A26" s="7" t="inlineStr">
        <is>
          <t>Medium</t>
        </is>
      </c>
      <c r="B26" s="7">
        <f>COUNTIF('Risk Assessment'!J5:J16,"Medium")</f>
        <v/>
      </c>
      <c r="C26" s="7">
        <f>IF(COUNTA('Risk Assessment'!F5:F16)=0,"N/A",TEXT(B26/12,"0%"))</f>
        <v/>
      </c>
    </row>
    <row r="27">
      <c r="A27" s="7" t="inlineStr">
        <is>
          <t>Low</t>
        </is>
      </c>
      <c r="B27" s="7">
        <f>COUNTIF('Risk Assessment'!J5:J16,"Low")</f>
        <v/>
      </c>
      <c r="C27" s="7">
        <f>IF(COUNTA('Risk Assessment'!F5:F16)=0,"N/A",TEXT(B27/12,"0%"))</f>
        <v/>
      </c>
    </row>
    <row r="28">
      <c r="A28" s="7" t="inlineStr">
        <is>
          <t>Not Assessed</t>
        </is>
      </c>
      <c r="B28" s="7">
        <f>COUNTIF('Risk Assessment'!J5:J16,"Not Assessed")</f>
        <v/>
      </c>
      <c r="C28" s="7">
        <f>IF(COUNTA('Risk Assessment'!F5:F16)=0,"N/A",TEXT(B28/12,"0%"))</f>
        <v/>
      </c>
    </row>
    <row r="29">
      <c r="A29" s="7" t="n"/>
      <c r="B29" s="7" t="n"/>
      <c r="C29" s="7" t="n"/>
    </row>
    <row r="30">
      <c r="A30" s="11" t="inlineStr">
        <is>
          <t>RESPONSE SUMMARY</t>
        </is>
      </c>
      <c r="B30" s="11" t="n"/>
      <c r="C30" s="11" t="n"/>
    </row>
    <row r="31">
      <c r="A31" s="12" t="inlineStr">
        <is>
          <t>Response</t>
        </is>
      </c>
      <c r="B31" s="12" t="inlineStr">
        <is>
          <t>Count</t>
        </is>
      </c>
      <c r="C31" s="12" t="inlineStr">
        <is>
          <t>Percentage</t>
        </is>
      </c>
    </row>
    <row r="32">
      <c r="A32" s="7" t="inlineStr">
        <is>
          <t>Yes (Addressed)</t>
        </is>
      </c>
      <c r="B32" s="7">
        <f>COUNTIF('Risk Assessment'!F5:F16,"Yes")</f>
        <v/>
      </c>
      <c r="C32" s="7">
        <f>TEXT(B32/12,"0%")</f>
        <v/>
      </c>
    </row>
    <row r="33">
      <c r="A33" s="7" t="inlineStr">
        <is>
          <t>Partial (Gaps Exist)</t>
        </is>
      </c>
      <c r="B33" s="7">
        <f>COUNTIF('Risk Assessment'!F5:F16,"Partial")</f>
        <v/>
      </c>
      <c r="C33" s="7">
        <f>TEXT(B33/12,"0%")</f>
        <v/>
      </c>
    </row>
    <row r="34">
      <c r="A34" s="7" t="inlineStr">
        <is>
          <t>No (Not Addressed)</t>
        </is>
      </c>
      <c r="B34" s="7">
        <f>COUNTIF('Risk Assessment'!F5:F16,"No")</f>
        <v/>
      </c>
      <c r="C34" s="7">
        <f>TEXT(B34/12,"0%")</f>
        <v/>
      </c>
    </row>
    <row r="35">
      <c r="A35" s="7" t="inlineStr">
        <is>
          <t>Not Yet Answered</t>
        </is>
      </c>
      <c r="B35" s="7">
        <f>12-COUNTA('Risk Assessment'!F5:F16)</f>
        <v/>
      </c>
      <c r="C35" s="7">
        <f>TEXT(B35/12,"0%")</f>
        <v/>
      </c>
    </row>
    <row r="36">
      <c r="A36" s="7" t="n"/>
      <c r="B36" s="7" t="n"/>
      <c r="C36" s="7" t="n"/>
    </row>
    <row r="37">
      <c r="A37" s="11" t="inlineStr">
        <is>
          <t>PRIORITY ACTIONS</t>
        </is>
      </c>
      <c r="B37" s="11" t="n"/>
      <c r="C37" s="11" t="n"/>
    </row>
    <row r="38">
      <c r="A38" s="7" t="inlineStr">
        <is>
          <t>The following shows how many critical gaps require immediate attention:</t>
        </is>
      </c>
      <c r="B38" s="7" t="n"/>
      <c r="C38" s="7" t="n"/>
    </row>
    <row r="39">
      <c r="A39" s="7" t="inlineStr">
        <is>
          <t>Critical Gaps (No + High Inherent Risk)</t>
        </is>
      </c>
      <c r="B39" s="7">
        <f>COUNTIFS('Risk Assessment'!F5:F16,"No",'Risk Assessment'!D5:D16,"High")</f>
        <v/>
      </c>
      <c r="C39" s="7" t="n"/>
    </row>
    <row r="40">
      <c r="A40" s="7" t="inlineStr">
        <is>
          <t>Moderate Gaps (Partial + High OR No + Medium)</t>
        </is>
      </c>
      <c r="B40" s="7">
        <f>COUNTIFS('Risk Assessment'!F5:F16,"Partial",'Risk Assessment'!D5:D16,"High")+COUNTIFS('Risk Assessment'!F5:F16,"No",'Risk Assessment'!D5:D16,"Medium")</f>
        <v/>
      </c>
      <c r="C40" s="7" t="n"/>
    </row>
    <row r="41">
      <c r="A41" s="7" t="inlineStr">
        <is>
          <t>Minor Gaps (Partial + Medium/Low)</t>
        </is>
      </c>
      <c r="B41" s="7">
        <f>COUNTIFS('Risk Assessment'!F5:F16,"Partial",'Risk Assessment'!D5:D16,"Medium")+COUNTIFS('Risk Assessment'!F5:F16,"Partial",'Risk Assessment'!D5:D16,"Low")</f>
        <v/>
      </c>
      <c r="C41" s="7"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2026-06-06T22:04:18Z</dcterms:created>
  <dcterms:modified xsi:type="dcterms:W3CDTF">2026-06-07T00:03:11Z</dcterms:modified>
</cp:coreProperties>
</file>