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Risk Assessment" sheetId="1" state="visible" r:id="rId1"/>
    <sheet name="Scoring Guide" sheetId="2" state="visible" r:id="rId2"/>
    <sheet name="NIST AI RMF Mapping" sheetId="3" state="visible" r:id="rId3"/>
    <sheet name="Dashboard" sheetId="4" state="visible" r:id="rId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b val="1"/>
      <sz val="16"/>
    </font>
    <font>
      <b val="1"/>
      <color rgb="00FFFFFF"/>
    </font>
    <font/>
    <font>
      <b val="1"/>
      <sz val="14"/>
    </font>
    <font>
      <b val="1"/>
      <sz val="12"/>
    </font>
  </fonts>
  <fills count="4">
    <fill>
      <patternFill/>
    </fill>
    <fill>
      <patternFill patternType="gray125"/>
    </fill>
    <fill>
      <patternFill patternType="solid">
        <fgColor rgb="FF1F4E79"/>
        <bgColor rgb="FF1F4E79"/>
      </patternFill>
    </fill>
    <fill>
      <patternFill patternType="solid">
        <fgColor rgb="FF4472C4"/>
        <bgColor rgb="FF4472C4"/>
      </patternFill>
    </fill>
  </fills>
  <borders count="2">
    <border>
      <left/>
      <right/>
      <top/>
      <bottom/>
      <diagonal/>
    </border>
    <border>
      <left style="thin">
        <color rgb="FFD9D9D9"/>
      </left>
      <right style="thin">
        <color rgb="FFD9D9D9"/>
      </right>
      <top style="thin">
        <color rgb="FFD9D9D9"/>
      </top>
      <bottom style="thin">
        <color rgb="FFD9D9D9"/>
      </bottom>
    </border>
  </borders>
  <cellStyleXfs count="1">
    <xf numFmtId="0" fontId="0" fillId="0" borderId="0"/>
  </cellStyleXfs>
  <cellXfs count="13">
    <xf numFmtId="0" fontId="0" fillId="0" borderId="0" pivotButton="0" quotePrefix="0" xfId="0"/>
    <xf numFmtId="0" fontId="1" fillId="0" borderId="0" pivotButton="0" quotePrefix="0" xfId="0"/>
    <xf numFmtId="0" fontId="2" fillId="2" borderId="0" pivotButton="0" quotePrefix="0" xfId="0"/>
    <xf numFmtId="0" fontId="3" fillId="2" borderId="0" applyAlignment="1" pivotButton="0" quotePrefix="0" xfId="0">
      <alignment vertical="center" wrapText="1"/>
    </xf>
    <xf numFmtId="0" fontId="3" fillId="0" borderId="0" applyAlignment="1" pivotButton="0" quotePrefix="0" xfId="0">
      <alignment vertical="center" wrapText="1"/>
    </xf>
    <xf numFmtId="0" fontId="4" fillId="0" borderId="0" pivotButton="0" quotePrefix="0" xfId="0"/>
    <xf numFmtId="0" fontId="2" fillId="3" borderId="0" applyAlignment="1" pivotButton="0" quotePrefix="0" xfId="0">
      <alignment vertical="center" wrapText="1"/>
    </xf>
    <xf numFmtId="0" fontId="3" fillId="0" borderId="1" applyAlignment="1" pivotButton="0" quotePrefix="0" xfId="0">
      <alignment vertical="center" wrapText="1"/>
    </xf>
    <xf numFmtId="0" fontId="5" fillId="0" borderId="0" pivotButton="0" quotePrefix="0" xfId="0"/>
    <xf numFmtId="0" fontId="5" fillId="0" borderId="0" applyAlignment="1" pivotButton="0" quotePrefix="0" xfId="0">
      <alignment vertical="center" wrapText="1"/>
    </xf>
    <xf numFmtId="0" fontId="2" fillId="3" borderId="0" pivotButton="0" quotePrefix="0" xfId="0"/>
    <xf numFmtId="0" fontId="5" fillId="0" borderId="1" applyAlignment="1" pivotButton="0" quotePrefix="0" xfId="0">
      <alignment vertical="center" wrapText="1"/>
    </xf>
    <xf numFmtId="0" fontId="2" fillId="3" borderId="1" applyAlignment="1" pivotButton="0" quotePrefix="0" xfId="0">
      <alignmen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L16"/>
  <sheetViews>
    <sheetView workbookViewId="0">
      <selection activeCell="A1" sqref="A1"/>
    </sheetView>
  </sheetViews>
  <sheetFormatPr baseColWidth="8" defaultRowHeight="15"/>
  <sheetData>
    <row r="1">
      <c r="A1" s="5" t="inlineStr">
        <is>
          <t>HAIIS Risk Worksheet: Transparency, Explainability &amp; Third-Party AI</t>
        </is>
      </c>
      <c r="B1" s="5" t="n"/>
      <c r="C1" s="5" t="n"/>
      <c r="D1" s="5" t="n"/>
      <c r="E1" s="5" t="n"/>
      <c r="F1" s="5" t="n"/>
      <c r="G1" s="5" t="n"/>
      <c r="H1" s="5" t="n"/>
      <c r="I1" s="5" t="n"/>
      <c r="J1" s="5" t="inlineStr">
        <is>
          <t>Dynamic Scoring &amp; Recommendations (auto-computed from your answers in Column F)</t>
        </is>
      </c>
      <c r="K1" s="5" t="n"/>
      <c r="L1" s="5" t="n"/>
    </row>
    <row r="2">
      <c r="A2" t="inlineStr">
        <is>
          <t>Pillar</t>
        </is>
      </c>
      <c r="B2" t="inlineStr">
        <is>
          <t>Ensure AI systems are transparent, explainable, and accountable. Manage risks from third-party AI components and pre-trained models. Address environmental sustainability of AI operations.</t>
        </is>
      </c>
    </row>
    <row r="3"/>
    <row r="4">
      <c r="A4" s="6" t="inlineStr">
        <is>
          <t>ID</t>
        </is>
      </c>
      <c r="B4" s="6" t="inlineStr">
        <is>
          <t>Question</t>
        </is>
      </c>
      <c r="C4" s="6" t="inlineStr">
        <is>
          <t>Why It Matters</t>
        </is>
      </c>
      <c r="D4" s="6" t="inlineStr">
        <is>
          <t>Risk If Not Addressed</t>
        </is>
      </c>
      <c r="E4" s="6" t="inlineStr">
        <is>
          <t>Best Practice Guidance</t>
        </is>
      </c>
      <c r="F4" s="6" t="inlineStr">
        <is>
          <t>Your Answer (Yes/No/Partial)</t>
        </is>
      </c>
      <c r="G4" s="6" t="inlineStr">
        <is>
          <t>Risk Level (High/Medium/Low)</t>
        </is>
      </c>
      <c r="H4" s="6" t="inlineStr">
        <is>
          <t>Notes / Evidence</t>
        </is>
      </c>
      <c r="I4" s="6" t="inlineStr">
        <is>
          <t>Remediation Plan</t>
        </is>
      </c>
      <c r="J4" s="6" t="inlineStr">
        <is>
          <t>Computed Risk Level</t>
        </is>
      </c>
      <c r="K4" s="6" t="inlineStr">
        <is>
          <t>Risk Score (0-3)</t>
        </is>
      </c>
      <c r="L4" s="6" t="inlineStr">
        <is>
          <t>Dynamic Recommendation</t>
        </is>
      </c>
    </row>
    <row r="5">
      <c r="A5" s="7" t="inlineStr">
        <is>
          <t>TE-01</t>
        </is>
      </c>
      <c r="B5" s="7" t="inlineStr">
        <is>
          <t>Can the AI system's decision-making logic be explained to clinicians in terms they can understand and act upon?</t>
        </is>
      </c>
      <c r="C5" s="7" t="inlineStr">
        <is>
          <t>Clinicians cannot trust, validate or override AI recommendations they cannot understand. HIPAA Security Rule §164.312(b) (audit controls) requires mechanisms to record and examine activity; explainability enables clinicians to review those records meaningfully. FDA Transparency Guiding Principles (2021) require meaningful explanation of AI outputs for SaMD users. WHO (2021) Principle: Ensuring transparency, explainability and intelligibility : this principle directly requires AI outputs be explainable in terms clinicians can understand and act upon.</t>
        </is>
      </c>
      <c r="D5" s="7" t="inlineStr">
        <is>
          <t>High</t>
        </is>
      </c>
      <c r="E5" s="7" t="inlineStr">
        <is>
          <t>Implement model-agnostic explanation methods (SHAP, LIME). Provide feature-importance summaries. Tailor explanation granularity to the clinical audience. Document explanation methodology.</t>
        </is>
      </c>
      <c r="F5" s="7" t="n"/>
      <c r="G5" s="7" t="n"/>
      <c r="H5" s="7" t="n"/>
      <c r="I5" s="7" t="n"/>
      <c r="J5" s="7">
        <f>IF(F5="","Not Assessed",IF(F5="Yes","Low",IF(F5="Partial",IF(D5="High","Medium",IF(D5="Medium","Medium","Low")),IF(F5="No",IF(D5="High","High",IF(D5="Medium","Medium","Low")),"Not Assessed"))))</f>
        <v/>
      </c>
      <c r="K5" s="7">
        <f>IF(F5="",0,IF(F5="Yes",0,IF(F5="Partial",IF(D5="High",2,1),IF(F5="No",IF(D5="High",3,IF(D5="Medium",2,1)),0))))</f>
        <v/>
      </c>
      <c r="L5" s="7">
        <f>IF(F5="","Awaiting assessment response",IF(F5="Yes","Control in place - maintain and verify periodically",IF(F5="Partial","Gap identified - review Best Practice Guidance (Col E) and develop remediation plan within 90 days",IF(F5="No",IF(D5="High","CRITICAL GAP - Immediate action required. Escalate to governance committee. Implement Best Practice Guidance (Col E) within 30 days.","Gap identified - implement Best Practice Guidance (Col E) and document remediation plan"),"Invalid response - enter Yes, No, or Partial"))))</f>
        <v/>
      </c>
    </row>
    <row r="6">
      <c r="A6" s="7" t="inlineStr">
        <is>
          <t>TE-02</t>
        </is>
      </c>
      <c r="B6" s="7" t="inlineStr">
        <is>
          <t>Is there documentation describing the intended purpose, scope, limitations, and known failure modes of each AI system accessible to all relevant stakeholders?</t>
        </is>
      </c>
      <c r="C6" s="7" t="inlineStr">
        <is>
          <t>Without it, users cannot make informed decisions about when to rely on AI outputs. HIPAA Privacy Rule §164.530(j) requires documentation of operational policies. FDA 21 CFR Part 801 requires device labeling stating intended use, contraindications and limitations; FDA SaMD Clinical Evaluation (2017) requires scope and limitations documentation. WHO (2021) Principle: Ensuring transparency, explainability and intelligibility : accessible documentation of purpose, scope, limitations and failure modes is a core transparency obligation.</t>
        </is>
      </c>
      <c r="D6" s="7" t="inlineStr">
        <is>
          <t>High</t>
        </is>
      </c>
      <c r="E6" s="7" t="inlineStr">
        <is>
          <t>Create user-facing documentation for each AI system. Include intended use, out-of-scope uses, known limitations, and performance boundaries. Update with each model version.</t>
        </is>
      </c>
      <c r="F6" s="7" t="n"/>
      <c r="G6" s="7" t="n"/>
      <c r="H6" s="7" t="n"/>
      <c r="I6" s="7" t="n"/>
      <c r="J6" s="7">
        <f>IF(F6="","Not Assessed",IF(F6="Yes","Low",IF(F6="Partial",IF(D6="High","Medium",IF(D6="Medium","Medium","Low")),IF(F6="No",IF(D6="High","High",IF(D6="Medium","Medium","Low")),"Not Assessed"))))</f>
        <v/>
      </c>
      <c r="K6" s="7">
        <f>IF(F6="",0,IF(F6="Yes",0,IF(F6="Partial",IF(D6="High",2,1),IF(F6="No",IF(D6="High",3,IF(D6="Medium",2,1)),0))))</f>
        <v/>
      </c>
      <c r="L6" s="7">
        <f>IF(F6="","Awaiting assessment response",IF(F6="Yes","Control in place - maintain and verify periodically",IF(F6="Partial","Gap identified - review Best Practice Guidance (Col E) and develop remediation plan within 90 days",IF(F6="No",IF(D6="High","CRITICAL GAP - Immediate action required. Escalate to governance committee. Implement Best Practice Guidance (Col E) within 30 days.","Gap identified - implement Best Practice Guidance (Col E) and document remediation plan"),"Invalid response - enter Yes, No, or Partial"))))</f>
        <v/>
      </c>
    </row>
    <row r="7">
      <c r="A7" s="7" t="inlineStr">
        <is>
          <t>TE-03</t>
        </is>
      </c>
      <c r="B7" s="7" t="inlineStr">
        <is>
          <t>Are AI system decisions auditable, with a complete trail from input data through model inference to output?</t>
        </is>
      </c>
      <c r="C7" s="7" t="inlineStr">
        <is>
          <t>Without auditability, adverse events cannot be investigated and compliance cannot be demonstrated. HIPAA Privacy Rule §164.528 requires accounting of disclosures; Security Rule §164.312(b) (audit controls) is a required standard. FDA SaMD Clinical Evaluation (2017) requires audit trail of AI inputs and outputs. WHO (2021) Principle: Fostering responsibility and accountability : a complete audit trail from input to output is required to reconstruct AI decisions and investigate adverse events.</t>
        </is>
      </c>
      <c r="D7" s="7" t="inlineStr">
        <is>
          <t>High</t>
        </is>
      </c>
      <c r="E7" s="7" t="inlineStr">
        <is>
          <t>Log input data, model version, inference parameters, and outputs for all clinical predictions. Retain audit trails per HIPAA requirements (6+ years). Enable reconstruction of any past decision.</t>
        </is>
      </c>
      <c r="F7" s="7" t="n"/>
      <c r="G7" s="7" t="n"/>
      <c r="H7" s="7" t="n"/>
      <c r="I7" s="7" t="n"/>
      <c r="J7" s="7">
        <f>IF(F7="","Not Assessed",IF(F7="Yes","Low",IF(F7="Partial",IF(D7="High","Medium",IF(D7="Medium","Medium","Low")),IF(F7="No",IF(D7="High","High",IF(D7="Medium","Medium","Low")),"Not Assessed"))))</f>
        <v/>
      </c>
      <c r="K7" s="7">
        <f>IF(F7="",0,IF(F7="Yes",0,IF(F7="Partial",IF(D7="High",2,1),IF(F7="No",IF(D7="High",3,IF(D7="Medium",2,1)),0))))</f>
        <v/>
      </c>
      <c r="L7" s="7">
        <f>IF(F7="","Awaiting assessment response",IF(F7="Yes","Control in place - maintain and verify periodically",IF(F7="Partial","Gap identified - review Best Practice Guidance (Col E) and develop remediation plan within 90 days",IF(F7="No",IF(D7="High","CRITICAL GAP - Immediate action required. Escalate to governance committee. Implement Best Practice Guidance (Col E) within 30 days.","Gap identified - implement Best Practice Guidance (Col E) and document remediation plan"),"Invalid response - enter Yes, No, or Partial"))))</f>
        <v/>
      </c>
    </row>
    <row r="8">
      <c r="A8" s="7" t="inlineStr">
        <is>
          <t>TE-04</t>
        </is>
      </c>
      <c r="B8" s="7" t="inlineStr">
        <is>
          <t>Has the organization assessed and documented the benefits and costs (including non-monetary costs) of deploying each AI system?</t>
        </is>
      </c>
      <c r="C8" s="7" t="inlineStr">
        <is>
          <t>Deployment without cost-benefit analysis may not be justified. HIPAA Security Rule §164.308(a)(1)(ii)(A) risk analysis includes operational burdens. FDA SaMD Clinical Evaluation (2017) and SaMD framework require benefit-risk characterization in pre-market submissions. WHO (2021) Principle: Promoting human well-being, safety and the public interest : AI deployment must be justified by documented benefits that outweigh identified costs, including non-monetary harms.</t>
        </is>
      </c>
      <c r="D8" s="7" t="inlineStr">
        <is>
          <t>Medium</t>
        </is>
      </c>
      <c r="E8" s="7" t="inlineStr">
        <is>
          <t>Document expected benefits (clinical outcomes, efficiency gains). Document costs (implementation, maintenance, training, error impact, patient trust). Reassess periodically.</t>
        </is>
      </c>
      <c r="F8" s="7" t="n"/>
      <c r="G8" s="7" t="n"/>
      <c r="H8" s="7" t="n"/>
      <c r="I8" s="7" t="n"/>
      <c r="J8" s="7">
        <f>IF(F8="","Not Assessed",IF(F8="Yes","Low",IF(F8="Partial",IF(D8="High","Medium",IF(D8="Medium","Medium","Low")),IF(F8="No",IF(D8="High","High",IF(D8="Medium","Medium","Low")),"Not Assessed"))))</f>
        <v/>
      </c>
      <c r="K8" s="7">
        <f>IF(F8="",0,IF(F8="Yes",0,IF(F8="Partial",IF(D8="High",2,1),IF(F8="No",IF(D8="High",3,IF(D8="Medium",2,1)),0))))</f>
        <v/>
      </c>
      <c r="L8" s="7">
        <f>IF(F8="","Awaiting assessment response",IF(F8="Yes","Control in place - maintain and verify periodically",IF(F8="Partial","Gap identified - review Best Practice Guidance (Col E) and develop remediation plan within 90 days",IF(F8="No",IF(D8="High","CRITICAL GAP - Immediate action required. Escalate to governance committee. Implement Best Practice Guidance (Col E) within 30 days.","Gap identified - implement Best Practice Guidance (Col E) and document remediation plan"),"Invalid response - enter Yes, No, or Partial"))))</f>
        <v/>
      </c>
    </row>
    <row r="9">
      <c r="A9" s="7" t="inlineStr">
        <is>
          <t>TE-05</t>
        </is>
      </c>
      <c r="B9" s="7" t="inlineStr">
        <is>
          <t>Is there a training program for clinical and technical staff on AI system capabilities, limitations, and appropriate use?</t>
        </is>
      </c>
      <c r="C9" s="7" t="inlineStr">
        <is>
          <t>Untrained staff may misuse AI outputs or fail to recognize system limitations. HIPAA Security Rule §164.308(a)(5) (security awareness and training) and Privacy Rule §164.530(b) (workforce training) are required standards. FDA 21 CFR Part 820 QMSR (ISO 13485 §6.2) requires personnel competence and training. WHO (2021) Principle: Promoting human well-being, safety and the public interest : untrained clinicians relying on AI without understanding its limits are a patient safety risk.</t>
        </is>
      </c>
      <c r="D9" s="7" t="inlineStr">
        <is>
          <t>Medium</t>
        </is>
      </c>
      <c r="E9" s="7" t="inlineStr">
        <is>
          <t>Develop role-specific AI literacy training. Cover system capabilities, limitations, appropriate reliance, override procedures, and reporting mechanisms. Track completion and comprehension.</t>
        </is>
      </c>
      <c r="F9" s="7" t="n"/>
      <c r="G9" s="7" t="n"/>
      <c r="H9" s="7" t="n"/>
      <c r="I9" s="7" t="n"/>
      <c r="J9" s="7">
        <f>IF(F9="","Not Assessed",IF(F9="Yes","Low",IF(F9="Partial",IF(D9="High","Medium",IF(D9="Medium","Medium","Low")),IF(F9="No",IF(D9="High","High",IF(D9="Medium","Medium","Low")),"Not Assessed"))))</f>
        <v/>
      </c>
      <c r="K9" s="7">
        <f>IF(F9="",0,IF(F9="Yes",0,IF(F9="Partial",IF(D9="High",2,1),IF(F9="No",IF(D9="High",3,IF(D9="Medium",2,1)),0))))</f>
        <v/>
      </c>
      <c r="L9" s="7">
        <f>IF(F9="","Awaiting assessment response",IF(F9="Yes","Control in place - maintain and verify periodically",IF(F9="Partial","Gap identified - review Best Practice Guidance (Col E) and develop remediation plan within 90 days",IF(F9="No",IF(D9="High","CRITICAL GAP - Immediate action required. Escalate to governance committee. Implement Best Practice Guidance (Col E) within 30 days.","Gap identified - implement Best Practice Guidance (Col E) and document remediation plan"),"Invalid response - enter Yes, No, or Partial"))))</f>
        <v/>
      </c>
    </row>
    <row r="10">
      <c r="A10" s="7" t="inlineStr">
        <is>
          <t>TE-06</t>
        </is>
      </c>
      <c r="B10" s="7" t="inlineStr">
        <is>
          <t>Are third-party AI models and pre-trained foundation models monitored for performance degradation and supply chain risks?</t>
        </is>
      </c>
      <c r="C10" s="7" t="inlineStr">
        <is>
          <t>Pre-trained models may degrade, introduce bias or contain undisclosed vulnerabilities. HIPAA Privacy Rule §164.308(b)(1) requires Business Associate oversight of third-party AI components; Security Rule §164.308(a)(1)(ii)(A) requires risk analysis covering third-party performance. FDA AI/ML Action Plan (2021) requires pre-trained model monitoring as part of the total product lifecycle. WHO (2021) Principle: Promoting AI that is responsive and sustainable : third-party AI components must be monitored; their degradation degrades the whole system.</t>
        </is>
      </c>
      <c r="D10" s="7" t="inlineStr">
        <is>
          <t>High</t>
        </is>
      </c>
      <c r="E10" s="7" t="inlineStr">
        <is>
          <t>Inventory all third-party AI components. Monitor performance against baselines. Assess vendor stability and update cadence. Define contingency plans for vendor discontinuation.</t>
        </is>
      </c>
      <c r="F10" s="7" t="n"/>
      <c r="G10" s="7" t="n"/>
      <c r="H10" s="7" t="n"/>
      <c r="I10" s="7" t="n"/>
      <c r="J10" s="7">
        <f>IF(F10="","Not Assessed",IF(F10="Yes","Low",IF(F10="Partial",IF(D10="High","Medium",IF(D10="Medium","Medium","Low")),IF(F10="No",IF(D10="High","High",IF(D10="Medium","Medium","Low")),"Not Assessed"))))</f>
        <v/>
      </c>
      <c r="K10" s="7">
        <f>IF(F10="",0,IF(F10="Yes",0,IF(F10="Partial",IF(D10="High",2,1),IF(F10="No",IF(D10="High",3,IF(D10="Medium",2,1)),0))))</f>
        <v/>
      </c>
      <c r="L10" s="7">
        <f>IF(F10="","Awaiting assessment response",IF(F10="Yes","Control in place - maintain and verify periodically",IF(F10="Partial","Gap identified - review Best Practice Guidance (Col E) and develop remediation plan within 90 days",IF(F10="No",IF(D10="High","CRITICAL GAP - Immediate action required. Escalate to governance committee. Implement Best Practice Guidance (Col E) within 30 days.","Gap identified - implement Best Practice Guidance (Col E) and document remediation plan"),"Invalid response - enter Yes, No, or Partial"))))</f>
        <v/>
      </c>
    </row>
    <row r="11">
      <c r="A11" s="7" t="inlineStr">
        <is>
          <t>TE-07</t>
        </is>
      </c>
      <c r="B11" s="7" t="inlineStr">
        <is>
          <t>Is there a process to evaluate third-party AI vendors for trustworthiness, including data handling practices, bias testing, and security posture?</t>
        </is>
      </c>
      <c r="C11" s="7" t="inlineStr">
        <is>
          <t>Vendor AI may not meet organizational standards for safety, privacy or fairness. HIPAA Privacy Rule §164.308(b)(1) requires Business Associate oversight. FDA 21 CFR Part 820 QMSR (ISO 13485 §7.4) requires purchasing controls and vendor evaluation. WHO (2021) Principle: Fostering responsibility and accountability : organizations cannot delegate accountability to vendors; vendor AI must meet the same governance standards.</t>
        </is>
      </c>
      <c r="D11" s="7" t="inlineStr">
        <is>
          <t>High</t>
        </is>
      </c>
      <c r="E11" s="7" t="inlineStr">
        <is>
          <t>Develop AI vendor evaluation criteria covering: model transparency, training data practices, bias testing evidence, security certifications, incident disclosure history, and BAA availability.</t>
        </is>
      </c>
      <c r="F11" s="7" t="n"/>
      <c r="G11" s="7" t="n"/>
      <c r="H11" s="7" t="n"/>
      <c r="I11" s="7" t="n"/>
      <c r="J11" s="7">
        <f>IF(F11="","Not Assessed",IF(F11="Yes","Low",IF(F11="Partial",IF(D11="High","Medium",IF(D11="Medium","Medium","Low")),IF(F11="No",IF(D11="High","High",IF(D11="Medium","Medium","Low")),"Not Assessed"))))</f>
        <v/>
      </c>
      <c r="K11" s="7">
        <f>IF(F11="",0,IF(F11="Yes",0,IF(F11="Partial",IF(D11="High",2,1),IF(F11="No",IF(D11="High",3,IF(D11="Medium",2,1)),0))))</f>
        <v/>
      </c>
      <c r="L11" s="7">
        <f>IF(F11="","Awaiting assessment response",IF(F11="Yes","Control in place - maintain and verify periodically",IF(F11="Partial","Gap identified - review Best Practice Guidance (Col E) and develop remediation plan within 90 days",IF(F11="No",IF(D11="High","CRITICAL GAP - Immediate action required. Escalate to governance committee. Implement Best Practice Guidance (Col E) within 30 days.","Gap identified - implement Best Practice Guidance (Col E) and document remediation plan"),"Invalid response - enter Yes, No, or Partial"))))</f>
        <v/>
      </c>
    </row>
    <row r="12">
      <c r="A12" s="7" t="inlineStr">
        <is>
          <t>TE-08</t>
        </is>
      </c>
      <c r="B12" s="7" t="inlineStr">
        <is>
          <t>Are the environmental impacts (energy consumption, carbon footprint) of AI model training and inference assessed and documented?</t>
        </is>
      </c>
      <c r="C12" s="7" t="inlineStr">
        <is>
          <t>Healthcare organizations have sustainability commitments that large AI workloads may undermine. HIPAA Security Rule §164.308(a)(8) requires periodic evaluation of security policies. FDA does not directly regulate environmental impact but responsible device development practices encompass sustainability. WHO (2021) Principle: Promoting AI that is responsive and sustainable : environmental sustainability is an explicit principle; energy consumption of AI must be assessed and minimized where possible.</t>
        </is>
      </c>
      <c r="D12" s="7" t="inlineStr">
        <is>
          <t>Low</t>
        </is>
      </c>
      <c r="E12" s="7" t="inlineStr">
        <is>
          <t>Measure energy consumption of training and inference workloads. Document carbon footprint estimates. Consider model efficiency (smaller models, quantization) where clinically appropriate. Report in sustainability disclosures.</t>
        </is>
      </c>
      <c r="F12" s="7" t="n"/>
      <c r="G12" s="7" t="n"/>
      <c r="H12" s="7" t="n"/>
      <c r="I12" s="7" t="n"/>
      <c r="J12" s="7">
        <f>IF(F12="","Not Assessed",IF(F12="Yes","Low",IF(F12="Partial",IF(D12="High","Medium",IF(D12="Medium","Medium","Low")),IF(F12="No",IF(D12="High","High",IF(D12="Medium","Medium","Low")),"Not Assessed"))))</f>
        <v/>
      </c>
      <c r="K12" s="7">
        <f>IF(F12="",0,IF(F12="Yes",0,IF(F12="Partial",IF(D12="High",2,1),IF(F12="No",IF(D12="High",3,IF(D12="Medium",2,1)),0))))</f>
        <v/>
      </c>
      <c r="L12" s="7">
        <f>IF(F12="","Awaiting assessment response",IF(F12="Yes","Control in place - maintain and verify periodically",IF(F12="Partial","Gap identified - review Best Practice Guidance (Col E) and develop remediation plan within 90 days",IF(F12="No",IF(D12="High","CRITICAL GAP - Immediate action required. Escalate to governance committee. Implement Best Practice Guidance (Col E) within 30 days.","Gap identified - implement Best Practice Guidance (Col E) and document remediation plan"),"Invalid response - enter Yes, No, or Partial"))))</f>
        <v/>
      </c>
    </row>
    <row r="13">
      <c r="A13" s="7" t="inlineStr">
        <is>
          <t>TE-09</t>
        </is>
      </c>
      <c r="B13" s="7" t="inlineStr">
        <is>
          <t>Does the organization clearly communicate to patients and the public which AI systems are in use and how they affect care decisions?</t>
        </is>
      </c>
      <c r="C13" s="7" t="inlineStr">
        <is>
          <t>Patients have a right to know when AI influences their care, and public trust depends on organizational transparency. HIPAA Privacy Rule §164.520 (Notice of Privacy Practices) covers AI use in care. FDA 21 CFR Part 801 requires device labeling for patient-facing AI. WHO (2021) Principle: Ensuring transparency, explainability and intelligibility : public transparency disclosures are a core transparency obligation.</t>
        </is>
      </c>
      <c r="D13" s="7" t="inlineStr">
        <is>
          <t>Medium</t>
        </is>
      </c>
      <c r="E13" s="7" t="inlineStr">
        <is>
          <t>Publish AI transparency disclosures. Include system descriptions, intended use, and human oversight mechanisms. Provide accessible explanations (not just technical documentation).</t>
        </is>
      </c>
      <c r="F13" s="7" t="n"/>
      <c r="G13" s="7" t="n"/>
      <c r="H13" s="7" t="n"/>
      <c r="I13" s="7" t="n"/>
      <c r="J13" s="7">
        <f>IF(F13="","Not Assessed",IF(F13="Yes","Low",IF(F13="Partial",IF(D13="High","Medium",IF(D13="Medium","Medium","Low")),IF(F13="No",IF(D13="High","High",IF(D13="Medium","Medium","Low")),"Not Assessed"))))</f>
        <v/>
      </c>
      <c r="K13" s="7">
        <f>IF(F13="",0,IF(F13="Yes",0,IF(F13="Partial",IF(D13="High",2,1),IF(F13="No",IF(D13="High",3,IF(D13="Medium",2,1)),0))))</f>
        <v/>
      </c>
      <c r="L13" s="7">
        <f>IF(F13="","Awaiting assessment response",IF(F13="Yes","Control in place - maintain and verify periodically",IF(F13="Partial","Gap identified - review Best Practice Guidance (Col E) and develop remediation plan within 90 days",IF(F13="No",IF(D13="High","CRITICAL GAP - Immediate action required. Escalate to governance committee. Implement Best Practice Guidance (Col E) within 30 days.","Gap identified - implement Best Practice Guidance (Col E) and document remediation plan"),"Invalid response - enter Yes, No, or Partial"))))</f>
        <v/>
      </c>
    </row>
    <row r="14">
      <c r="A14" s="7" t="inlineStr">
        <is>
          <t>TE-10</t>
        </is>
      </c>
      <c r="B14" s="7" t="inlineStr">
        <is>
          <t>Is the organizational mission and strategic rationale for each AI deployment documented and aligned with patient care objectives?</t>
        </is>
      </c>
      <c r="C14" s="7" t="inlineStr">
        <is>
          <t>AI deployed without strategic alignment wastes resources and may not serve patients. HIPAA Privacy Rule §164.530(i) requires policies grounded in organizational decision-making. FDA SaMD Clinical Evaluation (2017) requires intended use tied to a specific clinical need. WHO (2021) Principle: Promoting human well-being, safety and the public interest : AI must be deployed where it genuinely serves patients; mission alignment tests whether deployment is justified.</t>
        </is>
      </c>
      <c r="D14" s="7" t="inlineStr">
        <is>
          <t>Medium</t>
        </is>
      </c>
      <c r="E14" s="7" t="inlineStr">
        <is>
          <t>Document clinical need, strategic alignment, and expected outcomes for each AI initiative. Require mission alignment as a deployment gate. Reassess alignment annually.</t>
        </is>
      </c>
      <c r="F14" s="7" t="n"/>
      <c r="G14" s="7" t="n"/>
      <c r="H14" s="7" t="n"/>
      <c r="I14" s="7" t="n"/>
      <c r="J14" s="7">
        <f>IF(F14="","Not Assessed",IF(F14="Yes","Low",IF(F14="Partial",IF(D14="High","Medium",IF(D14="Medium","Medium","Low")),IF(F14="No",IF(D14="High","High",IF(D14="Medium","Medium","Low")),"Not Assessed"))))</f>
        <v/>
      </c>
      <c r="K14" s="7">
        <f>IF(F14="",0,IF(F14="Yes",0,IF(F14="Partial",IF(D14="High",2,1),IF(F14="No",IF(D14="High",3,IF(D14="Medium",2,1)),0))))</f>
        <v/>
      </c>
      <c r="L14" s="7">
        <f>IF(F14="","Awaiting assessment response",IF(F14="Yes","Control in place - maintain and verify periodically",IF(F14="Partial","Gap identified - review Best Practice Guidance (Col E) and develop remediation plan within 90 days",IF(F14="No",IF(D14="High","CRITICAL GAP - Immediate action required. Escalate to governance committee. Implement Best Practice Guidance (Col E) within 30 days.","Gap identified - implement Best Practice Guidance (Col E) and document remediation plan"),"Invalid response - enter Yes, No, or Partial"))))</f>
        <v/>
      </c>
    </row>
    <row r="15">
      <c r="A15" s="7" t="inlineStr">
        <is>
          <t>TE-11</t>
        </is>
      </c>
      <c r="B15" s="7" t="inlineStr">
        <is>
          <t>Are contingency plans in place to handle failures or incidents in third-party AI systems deemed high-risk?</t>
        </is>
      </c>
      <c r="C15" s="7" t="inlineStr">
        <is>
          <t>Dependence on third-party AI without fallback planning creates organizational fragility and patient risk. HIPAA Security Rule §164.308(a)(7) (contingency plan) covers third-party system dependencies; §164.308(b)(2) requires BA agreement contingency provisions. FDA PCCP final guidance (2024) addresses vendor discontinuation contingency. WHO (2021) Principle: Promoting AI that is responsive and sustainable : fragile dependence on third-party AI is incompatible with sustainable deployment.</t>
        </is>
      </c>
      <c r="D15" s="7" t="inlineStr">
        <is>
          <t>High</t>
        </is>
      </c>
      <c r="E15" s="7" t="inlineStr">
        <is>
          <t>Identify high-risk third-party AI dependencies. Develop contingency plans including alternative providers, manual fallbacks, and data portability. Test contingency activation.</t>
        </is>
      </c>
      <c r="F15" s="7" t="n"/>
      <c r="G15" s="7" t="n"/>
      <c r="H15" s="7" t="n"/>
      <c r="I15" s="7" t="n"/>
      <c r="J15" s="7">
        <f>IF(F15="","Not Assessed",IF(F15="Yes","Low",IF(F15="Partial",IF(D15="High","Medium",IF(D15="Medium","Medium","Low")),IF(F15="No",IF(D15="High","High",IF(D15="Medium","Medium","Low")),"Not Assessed"))))</f>
        <v/>
      </c>
      <c r="K15" s="7">
        <f>IF(F15="",0,IF(F15="Yes",0,IF(F15="Partial",IF(D15="High",2,1),IF(F15="No",IF(D15="High",3,IF(D15="Medium",2,1)),0))))</f>
        <v/>
      </c>
      <c r="L15" s="7">
        <f>IF(F15="","Awaiting assessment response",IF(F15="Yes","Control in place - maintain and verify periodically",IF(F15="Partial","Gap identified - review Best Practice Guidance (Col E) and develop remediation plan within 90 days",IF(F15="No",IF(D15="High","CRITICAL GAP - Immediate action required. Escalate to governance committee. Implement Best Practice Guidance (Col E) within 30 days.","Gap identified - implement Best Practice Guidance (Col E) and document remediation plan"),"Invalid response - enter Yes, No, or Partial"))))</f>
        <v/>
      </c>
    </row>
    <row r="16">
      <c r="A16" s="7" t="inlineStr">
        <is>
          <t>TE-12</t>
        </is>
      </c>
      <c r="B16" s="7" t="inlineStr">
        <is>
          <t>Is there a process for interdisciplinary collaboration in AI risk assessment, including diverse demographic and domain expertise?</t>
        </is>
      </c>
      <c r="C16" s="7" t="inlineStr">
        <is>
          <t>Homogeneous teams produce blind spots in risk identification. HIPAA Security Rule §164.308(a)(3) workforce security policies support diverse team structures. FDA 21 CFR Part 820 QMSR (ISO 13485 §5.1) requires cross-functional review; FDA Human Factors guidance requires diverse user research. WHO (2021) Principle: Ensuring inclusiveness and equity : diverse interdisciplinary teams in AI risk assessment are a structural equity and safety requirement.</t>
        </is>
      </c>
      <c r="D16" s="7" t="inlineStr">
        <is>
          <t>Medium</t>
        </is>
      </c>
      <c r="E16" s="7" t="inlineStr">
        <is>
          <t>Include clinical, technical, legal, ethics, patient advocacy, and diverse demographic perspectives in AI risk assessment. Document team composition and expertise. Rotate membership.</t>
        </is>
      </c>
      <c r="F16" s="7" t="n"/>
      <c r="G16" s="7" t="n"/>
      <c r="H16" s="7" t="n"/>
      <c r="I16" s="7" t="n"/>
      <c r="J16" s="7">
        <f>IF(F16="","Not Assessed",IF(F16="Yes","Low",IF(F16="Partial",IF(D16="High","Medium",IF(D16="Medium","Medium","Low")),IF(F16="No",IF(D16="High","High",IF(D16="Medium","Medium","Low")),"Not Assessed"))))</f>
        <v/>
      </c>
      <c r="K16" s="7">
        <f>IF(F16="",0,IF(F16="Yes",0,IF(F16="Partial",IF(D16="High",2,1),IF(F16="No",IF(D16="High",3,IF(D16="Medium",2,1)),0))))</f>
        <v/>
      </c>
      <c r="L16" s="7">
        <f>IF(F16="","Awaiting assessment response",IF(F16="Yes","Control in place - maintain and verify periodically",IF(F16="Partial","Gap identified - review Best Practice Guidance (Col E) and develop remediation plan within 90 days",IF(F16="No",IF(D16="High","CRITICAL GAP - Immediate action required. Escalate to governance committee. Implement Best Practice Guidance (Col E) within 30 days.","Gap identified - implement Best Practice Guidance (Col E) and document remediation plan"),"Invalid response - enter Yes, No, or Partial"))))</f>
        <v/>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46"/>
  <sheetViews>
    <sheetView workbookViewId="0">
      <selection activeCell="A1" sqref="A1"/>
    </sheetView>
  </sheetViews>
  <sheetFormatPr baseColWidth="8" defaultRowHeight="15"/>
  <sheetData>
    <row r="1">
      <c r="A1" s="5" t="inlineStr">
        <is>
          <t>HAIIS Risk Worksheet Scoring Guide</t>
        </is>
      </c>
      <c r="B1" s="5" t="n"/>
      <c r="C1" s="5" t="n"/>
      <c r="D1" s="5" t="n"/>
      <c r="E1" s="5" t="n"/>
    </row>
    <row r="2"/>
    <row r="3">
      <c r="A3" s="8" t="inlineStr">
        <is>
          <t>How to Use This Worksheet</t>
        </is>
      </c>
      <c r="B3" s="8" t="n"/>
      <c r="C3" s="8" t="n"/>
      <c r="D3" s="8" t="n"/>
      <c r="E3" s="8" t="n"/>
    </row>
    <row r="4">
      <c r="A4" s="4" t="inlineStr">
        <is>
          <t>1. Review each question in the Risk Assessment tab with your cross-functional team (clinical, technical, compliance, security).</t>
        </is>
      </c>
      <c r="B4" s="4" t="n"/>
      <c r="C4" s="4" t="n"/>
      <c r="D4" s="4" t="n"/>
      <c r="E4" s="4" t="n"/>
    </row>
    <row r="5">
      <c r="A5" s="4" t="inlineStr">
        <is>
          <t>2. For each question, record your answer in the 'Your Answer' column: Yes (fully addressed), No (not addressed), or Partial (partially addressed).</t>
        </is>
      </c>
      <c r="B5" s="4" t="n"/>
      <c r="C5" s="4" t="n"/>
      <c r="D5" s="4" t="n"/>
      <c r="E5" s="4" t="n"/>
    </row>
    <row r="6">
      <c r="A6" s="4" t="inlineStr">
        <is>
          <t>3. Assess the risk level based on the combination of the inherent risk and your current implementation state.</t>
        </is>
      </c>
      <c r="B6" s="4" t="n"/>
      <c r="C6" s="4" t="n"/>
      <c r="D6" s="4" t="n"/>
      <c r="E6" s="4" t="n"/>
    </row>
    <row r="7">
      <c r="A7" s="4" t="inlineStr">
        <is>
          <t>4. Document evidence of controls in the 'Notes / Evidence' column.</t>
        </is>
      </c>
      <c r="B7" s="4" t="n"/>
      <c r="C7" s="4" t="n"/>
      <c r="D7" s="4" t="n"/>
      <c r="E7" s="4" t="n"/>
    </row>
    <row r="8">
      <c r="A8" s="4" t="inlineStr">
        <is>
          <t>5. For any gaps, document a remediation plan with owner and target date.</t>
        </is>
      </c>
      <c r="B8" s="4" t="n"/>
      <c r="C8" s="4" t="n"/>
      <c r="D8" s="4" t="n"/>
      <c r="E8" s="4" t="n"/>
    </row>
    <row r="9">
      <c r="A9" s="4" t="n"/>
      <c r="B9" s="4" t="n"/>
      <c r="C9" s="4" t="n"/>
      <c r="D9" s="4" t="n"/>
      <c r="E9" s="4" t="n"/>
    </row>
    <row r="10">
      <c r="A10" s="9" t="inlineStr">
        <is>
          <t>Risk Level Definitions</t>
        </is>
      </c>
      <c r="B10" s="9" t="n"/>
      <c r="C10" s="9" t="n"/>
      <c r="D10" s="9" t="n"/>
      <c r="E10" s="9" t="n"/>
    </row>
    <row r="11">
      <c r="A11" s="6" t="inlineStr">
        <is>
          <t>Risk Level</t>
        </is>
      </c>
      <c r="B11" s="6" t="inlineStr">
        <is>
          <t>Definition</t>
        </is>
      </c>
      <c r="C11" s="6" t="inlineStr">
        <is>
          <t>Action Required</t>
        </is>
      </c>
      <c r="D11" s="4" t="n"/>
      <c r="E11" s="4" t="n"/>
    </row>
    <row r="12">
      <c r="A12" s="4" t="inlineStr">
        <is>
          <t>High</t>
        </is>
      </c>
      <c r="B12" s="4" t="inlineStr">
        <is>
          <t>Significant gap that could lead to patient harm, regulatory violation, or major operational disruption. Requires immediate attention.</t>
        </is>
      </c>
      <c r="C12" s="4" t="inlineStr">
        <is>
          <t>Remediate within 30 days. Escalate to governance committee.</t>
        </is>
      </c>
      <c r="D12" s="4" t="n"/>
      <c r="E12" s="4" t="n"/>
    </row>
    <row r="13">
      <c r="A13" s="4" t="inlineStr">
        <is>
          <t>Medium</t>
        </is>
      </c>
      <c r="B13" s="4" t="inlineStr">
        <is>
          <t>Notable gap that increases organizational risk but has mitigating factors or lower likelihood of immediate impact.</t>
        </is>
      </c>
      <c r="C13" s="4" t="inlineStr">
        <is>
          <t>Remediate within 90 days. Track in risk register.</t>
        </is>
      </c>
      <c r="D13" s="4" t="n"/>
      <c r="E13" s="4" t="n"/>
    </row>
    <row r="14">
      <c r="A14" s="4" t="inlineStr">
        <is>
          <t>Low</t>
        </is>
      </c>
      <c r="B14" s="4" t="inlineStr">
        <is>
          <t>Minor gap or area for improvement that does not pose immediate risk but should be addressed for maturity.</t>
        </is>
      </c>
      <c r="C14" s="4" t="inlineStr">
        <is>
          <t>Address within 6 months as part of continuous improvement.</t>
        </is>
      </c>
      <c r="D14" s="4" t="n"/>
      <c r="E14" s="4" t="n"/>
    </row>
    <row r="15">
      <c r="A15" s="4" t="n"/>
      <c r="B15" s="4" t="n"/>
      <c r="C15" s="4" t="n"/>
      <c r="D15" s="4" t="n"/>
      <c r="E15" s="4" t="n"/>
    </row>
    <row r="16">
      <c r="A16" s="9" t="inlineStr">
        <is>
          <t>Answer Definitions</t>
        </is>
      </c>
      <c r="B16" s="9" t="n"/>
      <c r="C16" s="9" t="n"/>
      <c r="D16" s="9" t="n"/>
      <c r="E16" s="9" t="n"/>
    </row>
    <row r="17">
      <c r="A17" s="6" t="inlineStr">
        <is>
          <t>Answer</t>
        </is>
      </c>
      <c r="B17" s="6" t="inlineStr">
        <is>
          <t>Definition</t>
        </is>
      </c>
      <c r="C17" s="4" t="n"/>
      <c r="D17" s="4" t="n"/>
      <c r="E17" s="4" t="n"/>
    </row>
    <row r="18">
      <c r="A18" s="4" t="inlineStr">
        <is>
          <t>Yes</t>
        </is>
      </c>
      <c r="B18" s="4" t="inlineStr">
        <is>
          <t>Control is fully implemented, documented, tested, and operating effectively.</t>
        </is>
      </c>
      <c r="C18" s="4" t="n"/>
      <c r="D18" s="4" t="n"/>
      <c r="E18" s="4" t="n"/>
    </row>
    <row r="19">
      <c r="A19" s="4" t="inlineStr">
        <is>
          <t>Partial</t>
        </is>
      </c>
      <c r="B19" s="4" t="inlineStr">
        <is>
          <t>Control is partially implemented, not fully documented, or not consistently applied. Some risk remains.</t>
        </is>
      </c>
      <c r="C19" s="4" t="n"/>
      <c r="D19" s="4" t="n"/>
      <c r="E19" s="4" t="n"/>
    </row>
    <row r="20">
      <c r="A20" s="4" t="inlineStr">
        <is>
          <t>No</t>
        </is>
      </c>
      <c r="B20" s="4" t="inlineStr">
        <is>
          <t>Control is not implemented. Full inherent risk is present.</t>
        </is>
      </c>
      <c r="C20" s="4" t="n"/>
      <c r="D20" s="4" t="n"/>
      <c r="E20" s="4" t="n"/>
    </row>
    <row r="21">
      <c r="A21" s="4" t="n"/>
      <c r="B21" s="4" t="n"/>
      <c r="C21" s="4" t="n"/>
      <c r="D21" s="4" t="n"/>
      <c r="E21" s="4" t="n"/>
    </row>
    <row r="22">
      <c r="A22" s="9" t="inlineStr">
        <is>
          <t>Scoring Summary (complete after assessment)</t>
        </is>
      </c>
      <c r="B22" s="9" t="n"/>
      <c r="C22" s="9" t="n"/>
      <c r="D22" s="9" t="n"/>
      <c r="E22" s="9" t="n"/>
    </row>
    <row r="23">
      <c r="A23" s="4" t="n"/>
      <c r="B23" s="4" t="inlineStr">
        <is>
          <t>High Risk Items</t>
        </is>
      </c>
      <c r="C23" s="4" t="inlineStr">
        <is>
          <t>Medium Risk Items</t>
        </is>
      </c>
      <c r="D23" s="4" t="inlineStr">
        <is>
          <t>Low Risk Items</t>
        </is>
      </c>
      <c r="E23" s="4" t="inlineStr">
        <is>
          <t>Total Questions</t>
        </is>
      </c>
    </row>
    <row r="24">
      <c r="A24" s="4" t="inlineStr">
        <is>
          <t>Count</t>
        </is>
      </c>
      <c r="B24" s="4" t="n"/>
      <c r="C24" s="4" t="n"/>
      <c r="D24" s="4" t="n"/>
      <c r="E24" s="4" t="inlineStr">
        <is>
          <t>12</t>
        </is>
      </c>
    </row>
    <row r="25">
      <c r="A25" s="4" t="n"/>
      <c r="B25" s="4" t="n"/>
      <c r="C25" s="4" t="n"/>
      <c r="D25" s="4" t="n"/>
      <c r="E25" s="4" t="n"/>
    </row>
    <row r="26">
      <c r="A26" s="4" t="inlineStr">
        <is>
          <t>Overall Risk Posture</t>
        </is>
      </c>
      <c r="B26" s="4" t="n"/>
      <c r="C26" s="4" t="n"/>
      <c r="D26" s="4" t="n"/>
      <c r="E26" s="4" t="n"/>
    </row>
    <row r="27">
      <c r="A27" s="4" t="inlineStr">
        <is>
          <t>High Risk Items &gt; 3</t>
        </is>
      </c>
      <c r="B27" s="4" t="inlineStr">
        <is>
          <t>CRITICAL - Immediate remediation program required</t>
        </is>
      </c>
      <c r="C27" s="4" t="n"/>
      <c r="D27" s="4" t="n"/>
      <c r="E27" s="4" t="n"/>
    </row>
    <row r="28">
      <c r="A28" s="4" t="inlineStr">
        <is>
          <t>High Risk Items 1-3</t>
        </is>
      </c>
      <c r="B28" s="4" t="inlineStr">
        <is>
          <t>ELEVATED - Prioritized remediation with governance oversight</t>
        </is>
      </c>
      <c r="C28" s="4" t="n"/>
      <c r="D28" s="4" t="n"/>
      <c r="E28" s="4" t="n"/>
    </row>
    <row r="29">
      <c r="A29" s="4" t="inlineStr">
        <is>
          <t>High Risk Items = 0, Medium &gt; 4</t>
        </is>
      </c>
      <c r="B29" s="4" t="inlineStr">
        <is>
          <t>MODERATE - Structured improvement plan recommended</t>
        </is>
      </c>
      <c r="C29" s="4" t="n"/>
      <c r="D29" s="4" t="n"/>
      <c r="E29" s="4" t="n"/>
    </row>
    <row r="30">
      <c r="A30" s="4" t="inlineStr">
        <is>
          <t>High Risk Items = 0, Medium 1-4</t>
        </is>
      </c>
      <c r="B30" s="4" t="inlineStr">
        <is>
          <t>ACCEPTABLE - Monitor and improve per schedule</t>
        </is>
      </c>
      <c r="C30" s="4" t="n"/>
      <c r="D30" s="4" t="n"/>
      <c r="E30" s="4" t="n"/>
    </row>
    <row r="31">
      <c r="A31" s="4" t="inlineStr">
        <is>
          <t>High Risk Items = 0, Medium = 0</t>
        </is>
      </c>
      <c r="B31" s="4" t="inlineStr">
        <is>
          <t>STRONG - Maintain and continuously improve</t>
        </is>
      </c>
      <c r="C31" s="4" t="n"/>
      <c r="D31" s="4" t="n"/>
      <c r="E31" s="4" t="n"/>
    </row>
    <row r="32">
      <c r="A32" s="4" t="n"/>
      <c r="B32" s="4" t="n"/>
      <c r="C32" s="4" t="n"/>
      <c r="D32" s="4" t="n"/>
      <c r="E32" s="4" t="n"/>
    </row>
    <row r="33">
      <c r="A33" s="9" t="inlineStr">
        <is>
          <t>Regulatory Context</t>
        </is>
      </c>
      <c r="B33" s="9" t="n"/>
      <c r="C33" s="9" t="n"/>
      <c r="D33" s="9" t="n"/>
      <c r="E33" s="9" t="n"/>
    </row>
    <row r="34">
      <c r="A34" s="4" t="inlineStr">
        <is>
          <t>This worksheet is designed to be cloud-agnostic and vendor-neutral. It aligns with:</t>
        </is>
      </c>
      <c r="B34" s="4" t="n"/>
      <c r="C34" s="4" t="n"/>
      <c r="D34" s="4" t="n"/>
      <c r="E34" s="4" t="n"/>
    </row>
    <row r="35">
      <c r="A35" s="4" t="inlineStr">
        <is>
          <t>- NIST AI Risk Management Framework (AI RMF 1.0) - Govern, Map, Measure, Manage functions</t>
        </is>
      </c>
      <c r="B35" s="4" t="n"/>
      <c r="C35" s="4" t="n"/>
      <c r="D35" s="4" t="n"/>
      <c r="E35" s="4" t="n"/>
    </row>
    <row r="36">
      <c r="A36" s="4" t="inlineStr">
        <is>
          <t>- HIPAA Security Rule and Privacy Rule requirements</t>
        </is>
      </c>
      <c r="B36" s="4" t="n"/>
      <c r="C36" s="4" t="n"/>
      <c r="D36" s="4" t="n"/>
      <c r="E36" s="4" t="n"/>
    </row>
    <row r="37">
      <c r="A37" s="4" t="inlineStr">
        <is>
          <t>- FDA Software as a Medical Device (SaMD) guidance</t>
        </is>
      </c>
      <c r="B37" s="4" t="n"/>
      <c r="C37" s="4" t="n"/>
      <c r="D37" s="4" t="n"/>
      <c r="E37" s="4" t="n"/>
    </row>
    <row r="38">
      <c r="A38" s="4" t="inlineStr">
        <is>
          <t>- EU AI Act risk classification (where applicable to international organizations)</t>
        </is>
      </c>
      <c r="B38" s="4" t="n"/>
      <c r="C38" s="4" t="n"/>
      <c r="D38" s="4" t="n"/>
      <c r="E38" s="4" t="n"/>
    </row>
    <row r="39">
      <c r="A39" s="4" t="inlineStr">
        <is>
          <t>- WHO Ethics &amp; Governance of AI for Health guidelines</t>
        </is>
      </c>
      <c r="B39" s="4" t="n"/>
      <c r="C39" s="4" t="n"/>
      <c r="D39" s="4" t="n"/>
      <c r="E39" s="4" t="n"/>
    </row>
    <row r="40">
      <c r="A40" s="4" t="inlineStr">
        <is>
          <t>- OECD AI Principles</t>
        </is>
      </c>
      <c r="B40" s="4" t="n"/>
      <c r="C40" s="4" t="n"/>
      <c r="D40" s="4" t="n"/>
      <c r="E40" s="4" t="n"/>
    </row>
    <row r="41">
      <c r="A41" s="4" t="n"/>
      <c r="B41" s="4" t="n"/>
      <c r="C41" s="4" t="n"/>
      <c r="D41" s="4" t="n"/>
      <c r="E41" s="4" t="n"/>
    </row>
    <row r="42">
      <c r="A42" s="9" t="inlineStr">
        <is>
          <t>Review Cadence</t>
        </is>
      </c>
      <c r="B42" s="9" t="n"/>
      <c r="C42" s="9" t="n"/>
      <c r="D42" s="9" t="n"/>
      <c r="E42" s="9" t="n"/>
    </row>
    <row r="43">
      <c r="A43" s="4" t="inlineStr">
        <is>
          <t>- Initial assessment: Before first deployment of any AI system</t>
        </is>
      </c>
      <c r="B43" s="4" t="n"/>
      <c r="C43" s="4" t="n"/>
      <c r="D43" s="4" t="n"/>
      <c r="E43" s="4" t="n"/>
    </row>
    <row r="44">
      <c r="A44" s="4" t="inlineStr">
        <is>
          <t>- Quarterly review: For High and Medium risk items under remediation</t>
        </is>
      </c>
      <c r="B44" s="4" t="n"/>
      <c r="C44" s="4" t="n"/>
      <c r="D44" s="4" t="n"/>
      <c r="E44" s="4" t="n"/>
    </row>
    <row r="45">
      <c r="A45" s="4" t="inlineStr">
        <is>
          <t>- Annual reassessment: Full worksheet review with updated evidence</t>
        </is>
      </c>
      <c r="B45" s="4" t="n"/>
      <c r="C45" s="4" t="n"/>
      <c r="D45" s="4" t="n"/>
      <c r="E45" s="4" t="n"/>
    </row>
    <row r="46">
      <c r="A46" s="4" t="inlineStr">
        <is>
          <t>- Triggered review: After any significant AI system change, incident, or regulatory update</t>
        </is>
      </c>
      <c r="B46" s="4" t="n"/>
      <c r="C46" s="4" t="n"/>
      <c r="D46" s="4" t="n"/>
      <c r="E46" s="4" t="n"/>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I18"/>
  <sheetViews>
    <sheetView workbookViewId="0">
      <selection activeCell="A1" sqref="A1"/>
    </sheetView>
  </sheetViews>
  <sheetFormatPr baseColWidth="8" defaultRowHeight="15"/>
  <sheetData>
    <row r="1">
      <c r="A1" s="5" t="inlineStr">
        <is>
          <t>NIST AI RMF 1.0 Crosswalk for Transparency, Explainability &amp; Third-Party AI</t>
        </is>
      </c>
      <c r="B1" s="5" t="n"/>
      <c r="C1" s="5" t="n"/>
      <c r="D1" s="5" t="n"/>
      <c r="E1" s="5" t="n"/>
      <c r="F1" s="5" t="n"/>
    </row>
    <row r="2"/>
    <row r="3">
      <c r="A3" t="inlineStr">
        <is>
          <t>This sheet maps each question in this worksheet to the relevant NIST AI RMF 1.0 subcategories.</t>
        </is>
      </c>
    </row>
    <row r="4">
      <c r="A4" t="inlineStr">
        <is>
          <t>Reference: NIST AI 100-1 (AI RMF 1.0), January 2023 : https://doi.org/10.6028/NIST.AI.100-1</t>
        </is>
      </c>
    </row>
    <row r="5"/>
    <row r="6">
      <c r="A6" s="6" t="inlineStr">
        <is>
          <t>Question ID</t>
        </is>
      </c>
      <c r="B6" s="6" t="inlineStr">
        <is>
          <t>Question Summary</t>
        </is>
      </c>
      <c r="C6" s="6" t="inlineStr">
        <is>
          <t>NIST Function</t>
        </is>
      </c>
      <c r="D6" s="6" t="inlineStr">
        <is>
          <t>NIST Category</t>
        </is>
      </c>
      <c r="E6" s="6" t="inlineStr">
        <is>
          <t>NIST Subcategory</t>
        </is>
      </c>
      <c r="F6" s="6" t="inlineStr">
        <is>
          <t>Alignment Notes</t>
        </is>
      </c>
      <c r="G6" t="inlineStr">
        <is>
          <t>HIPAA Alignment</t>
        </is>
      </c>
      <c r="H6" t="inlineStr">
        <is>
          <t>FDA SaMD Alignment</t>
        </is>
      </c>
      <c r="I6" t="inlineStr">
        <is>
          <t>WHO AI for Health Alignment</t>
        </is>
      </c>
    </row>
    <row r="7">
      <c r="A7" s="7" t="inlineStr">
        <is>
          <t>TE-01</t>
        </is>
      </c>
      <c r="B7" s="7" t="inlineStr">
        <is>
          <t>Explainability of AI decision-making to clinicians</t>
        </is>
      </c>
      <c r="C7" s="7" t="inlineStr">
        <is>
          <t>MEASURE</t>
        </is>
      </c>
      <c r="D7" s="7" t="inlineStr">
        <is>
          <t>Measure 2</t>
        </is>
      </c>
      <c r="E7" s="7" t="inlineStr">
        <is>
          <t>MEASURE 2.9</t>
        </is>
      </c>
      <c r="F7" s="7" t="inlineStr">
        <is>
          <t>AI model explained, validated, and documented; output interpreted within context</t>
        </is>
      </c>
      <c r="G7" t="inlineStr">
        <is>
          <t>Security Rule §164.312(b) : audit controls (required standard): mechanisms to record and examine activity; Privacy Rule §164.530(j) : documentation; explainability enables audit trail review by clinicians</t>
        </is>
      </c>
      <c r="H7" t="inlineStr">
        <is>
          <t>FDA AI/ML Action Plan (2021) : transparency of AI decision-making is a key principle; FDA Transparency Guiding Principles (2021) : meaningful explanation of AI outputs for SaMD users</t>
        </is>
      </c>
      <c r="I7" t="inlineStr">
        <is>
          <t>WHO (2021) : Principle: Ensuring transparency, explainability and intelligibility : this principle directly requires that AI outputs be explainable in terms clinicians can understand and act upon</t>
        </is>
      </c>
    </row>
    <row r="8">
      <c r="A8" s="7" t="inlineStr">
        <is>
          <t>TE-02</t>
        </is>
      </c>
      <c r="B8" s="7" t="inlineStr">
        <is>
          <t>Accessible documentation of purpose, scope, limitations</t>
        </is>
      </c>
      <c r="C8" s="7" t="inlineStr">
        <is>
          <t>MAP</t>
        </is>
      </c>
      <c r="D8" s="7" t="inlineStr">
        <is>
          <t>Map 2</t>
        </is>
      </c>
      <c r="E8" s="7" t="inlineStr">
        <is>
          <t>MAP 2.2</t>
        </is>
      </c>
      <c r="F8" s="7" t="inlineStr">
        <is>
          <t>System knowledge limits and human oversight documented</t>
        </is>
      </c>
      <c r="G8" t="inlineStr">
        <is>
          <t>Security Rule §164.308(a)(1)(ii)(A) : risk analysis requires documented knowledge of system capabilities and limits; Privacy Rule §164.530(j) : documentation requirements</t>
        </is>
      </c>
      <c r="H8" t="inlineStr">
        <is>
          <t>FDA 21 CFR Part 801 : device labeling must state intended use, contraindications, and limitations; FDA SaMD Clinical Evaluation (2017) : scope and limitations required in submissions</t>
        </is>
      </c>
      <c r="I8" t="inlineStr">
        <is>
          <t>WHO (2021) : Principle: Ensuring transparency, explainability and intelligibility : accessible documentation of purpose, scope, limitations and failure modes is a core transparency obligation</t>
        </is>
      </c>
    </row>
    <row r="9">
      <c r="A9" s="7" t="inlineStr">
        <is>
          <t>TE-03</t>
        </is>
      </c>
      <c r="B9" s="7" t="inlineStr">
        <is>
          <t>Auditable decision trail (input to output)</t>
        </is>
      </c>
      <c r="C9" s="7" t="inlineStr">
        <is>
          <t>MEASURE</t>
        </is>
      </c>
      <c r="D9" s="7" t="inlineStr">
        <is>
          <t>Measure 2</t>
        </is>
      </c>
      <c r="E9" s="7" t="inlineStr">
        <is>
          <t>MEASURE 2.8</t>
        </is>
      </c>
      <c r="F9" s="7" t="inlineStr">
        <is>
          <t>Transparency and accountability risks examined and documented</t>
        </is>
      </c>
      <c r="G9" t="inlineStr">
        <is>
          <t>Privacy Rule §164.528 : accounting of disclosures (required); Security Rule §164.312(b) : audit controls (required): hardware, software and procedural mechanisms to record and examine activity</t>
        </is>
      </c>
      <c r="H9" t="inlineStr">
        <is>
          <t>FDA SaMD Clinical Evaluation (2017) : audit trail of AI inputs and outputs supports clinical accountability; FDA 21 CFR Part 820 QMSR (ISO 13485 §4.2) : quality records including audit trails</t>
        </is>
      </c>
      <c r="I9" t="inlineStr">
        <is>
          <t>WHO (2021) : Principle: Fostering responsibility and accountability : a complete audit trail from input to output is required to investigate adverse events and demonstrate accountability</t>
        </is>
      </c>
    </row>
    <row r="10">
      <c r="A10" s="7" t="inlineStr">
        <is>
          <t>TE-04</t>
        </is>
      </c>
      <c r="B10" s="7" t="inlineStr">
        <is>
          <t>Benefits and costs (including non-monetary) documented</t>
        </is>
      </c>
      <c r="C10" s="7" t="inlineStr">
        <is>
          <t>MAP</t>
        </is>
      </c>
      <c r="D10" s="7" t="inlineStr">
        <is>
          <t>Map 3</t>
        </is>
      </c>
      <c r="E10" s="7" t="inlineStr">
        <is>
          <t>MAP 3.1, MAP 3.2</t>
        </is>
      </c>
      <c r="F10" s="7" t="inlineStr">
        <is>
          <t>Potential benefits and costs examined and documented</t>
        </is>
      </c>
      <c r="G10" t="inlineStr">
        <is>
          <t>Security Rule §164.308(a)(1)(ii)(A) : risk analysis must include operational costs and burdens of AI systems; Privacy Rule §164.530(i) : policies must be grounded in organizational decision-making</t>
        </is>
      </c>
      <c r="H10" t="inlineStr">
        <is>
          <t>FDA SaMD Clinical Evaluation (2017) : benefit-risk documentation required in pre-market submissions; SaMD framework : benefits and risks including non-clinical impacts must be characterized</t>
        </is>
      </c>
      <c r="I10" t="inlineStr">
        <is>
          <t>WHO (2021) : Principle: Promoting human well-being, safety and the public interest : deployment of AI must be justified by documented benefits that outweigh identified costs, including non-monetary harms</t>
        </is>
      </c>
    </row>
    <row r="11">
      <c r="A11" s="7" t="inlineStr">
        <is>
          <t>TE-05</t>
        </is>
      </c>
      <c r="B11" s="7" t="inlineStr">
        <is>
          <t>Staff training on AI capabilities and limitations</t>
        </is>
      </c>
      <c r="C11" s="7" t="inlineStr">
        <is>
          <t>GOVERN</t>
        </is>
      </c>
      <c r="D11" s="7" t="inlineStr">
        <is>
          <t>Govern 2</t>
        </is>
      </c>
      <c r="E11" s="7" t="inlineStr">
        <is>
          <t>GOVERN 2.2</t>
        </is>
      </c>
      <c r="F11" s="7" t="inlineStr">
        <is>
          <t>Personnel receive AI risk management training</t>
        </is>
      </c>
      <c r="G11" t="inlineStr">
        <is>
          <t>Security Rule §164.308(a)(5) : security awareness and training (required standard); Privacy Rule §164.530(b) : workforce training on policies and procedures</t>
        </is>
      </c>
      <c r="H11" t="inlineStr">
        <is>
          <t>FDA 21 CFR Part 820 QMSR (ISO 13485 §6.2) : personnel competence, awareness and training requirements; FDA Human Factors guidance : training is a risk mitigation measure for device usability</t>
        </is>
      </c>
      <c r="I11" t="inlineStr">
        <is>
          <t>WHO (2021) : Principle: Promoting human well-being, safety and the public interest : untrained clinicians relying on AI are a patient safety risk; training is a foundational safety measure</t>
        </is>
      </c>
    </row>
    <row r="12">
      <c r="A12" s="7" t="inlineStr">
        <is>
          <t>TE-06</t>
        </is>
      </c>
      <c r="B12" s="7" t="inlineStr">
        <is>
          <t>Third-party / pre-trained model performance monitoring</t>
        </is>
      </c>
      <c r="C12" s="7" t="inlineStr">
        <is>
          <t>MANAGE</t>
        </is>
      </c>
      <c r="D12" s="7" t="inlineStr">
        <is>
          <t>Manage 3</t>
        </is>
      </c>
      <c r="E12" s="7" t="inlineStr">
        <is>
          <t>MANAGE 3.1, MANAGE 3.2</t>
        </is>
      </c>
      <c r="F12" s="7" t="inlineStr">
        <is>
          <t>Third-party risks monitored; pre-trained models monitored as part of maintenance</t>
        </is>
      </c>
      <c r="G12" t="inlineStr">
        <is>
          <t>Privacy Rule §164.308(b)(1) : Business Associate contracts required for third-party PHI processors; Security Rule §164.308(a)(1)(ii)(A) : risk analysis includes third-party AI performance</t>
        </is>
      </c>
      <c r="H12" t="inlineStr">
        <is>
          <t>FDA AI/ML Action Plan (2021) : pre-trained models must be treated as components subject to total product lifecycle oversight; FDA SaMD guidance : third-party components must be validated as part of the device</t>
        </is>
      </c>
      <c r="I12" t="inlineStr">
        <is>
          <t>WHO (2021) : Principle: Promoting AI that is responsive and sustainable : third-party and foundation models must be monitored; degradation in a component degrades the whole system</t>
        </is>
      </c>
    </row>
    <row r="13">
      <c r="A13" s="7" t="inlineStr">
        <is>
          <t>TE-07</t>
        </is>
      </c>
      <c r="B13" s="7" t="inlineStr">
        <is>
          <t>Third-party AI vendor trustworthiness evaluation</t>
        </is>
      </c>
      <c r="C13" s="7" t="inlineStr">
        <is>
          <t>GOVERN</t>
        </is>
      </c>
      <c r="D13" s="7" t="inlineStr">
        <is>
          <t>Govern 6</t>
        </is>
      </c>
      <c r="E13" s="7" t="inlineStr">
        <is>
          <t>GOVERN 6.1</t>
        </is>
      </c>
      <c r="F13" s="7" t="inlineStr">
        <is>
          <t>Policies address AI risks with third-party entities</t>
        </is>
      </c>
      <c r="G13" t="inlineStr">
        <is>
          <t>Privacy Rule §164.308(b)(1) : Business Associate oversight requires evaluation of vendor trustworthiness; Security Rule §164.308(a)(1)(ii)(A) : risk analysis includes vendor security and privacy posture</t>
        </is>
      </c>
      <c r="H13" t="inlineStr">
        <is>
          <t>FDA 21 CFR Part 820 QMSR (ISO 13485 §7.4) : purchasing controls require evaluation of supplier capability and quality; SaMD supply chain : all third-party AI components require vendor assessment</t>
        </is>
      </c>
      <c r="I13" t="inlineStr">
        <is>
          <t>WHO (2021) : Principle: Fostering responsibility and accountability : organizations cannot delegate accountability to vendors; vendor AI must meet the same safety, fairness and privacy standards as in-house AI</t>
        </is>
      </c>
    </row>
    <row r="14">
      <c r="A14" s="7" t="inlineStr">
        <is>
          <t>TE-08</t>
        </is>
      </c>
      <c r="B14" s="7" t="inlineStr">
        <is>
          <t>Environmental impact assessment of AI operations</t>
        </is>
      </c>
      <c r="C14" s="7" t="inlineStr">
        <is>
          <t>MEASURE</t>
        </is>
      </c>
      <c r="D14" s="7" t="inlineStr">
        <is>
          <t>Measure 2</t>
        </is>
      </c>
      <c r="E14" s="7" t="inlineStr">
        <is>
          <t>MEASURE 2.12</t>
        </is>
      </c>
      <c r="F14" s="7" t="inlineStr">
        <is>
          <t>Environmental impact and sustainability assessed and documented</t>
        </is>
      </c>
      <c r="G14" t="inlineStr">
        <is>
          <t>Security Rule §164.308(a)(8) : periodic technical and non-technical evaluation of security policies; Privacy Rule §164.530(i) : policies and procedures review</t>
        </is>
      </c>
      <c r="H14" t="inlineStr">
        <is>
          <t>FDA : environmental impact is not a direct SaMD regulatory requirement; however FDA's broader digital health strategy and sustainability commitments inform responsible device development practices</t>
        </is>
      </c>
      <c r="I14" t="inlineStr">
        <is>
          <t>WHO (2021) : Principle: Promoting AI that is responsive and sustainable : environmental sustainability is an explicit WHO principle; energy consumption of AI training and inference must be assessed and minimized</t>
        </is>
      </c>
    </row>
    <row r="15">
      <c r="A15" s="7" t="inlineStr">
        <is>
          <t>TE-09</t>
        </is>
      </c>
      <c r="B15" s="7" t="inlineStr">
        <is>
          <t>Public transparency about AI use in care decisions</t>
        </is>
      </c>
      <c r="C15" s="7" t="inlineStr">
        <is>
          <t>MEASURE</t>
        </is>
      </c>
      <c r="D15" s="7" t="inlineStr">
        <is>
          <t>Measure 2</t>
        </is>
      </c>
      <c r="E15" s="7" t="inlineStr">
        <is>
          <t>MEASURE 2.8</t>
        </is>
      </c>
      <c r="F15" s="7" t="inlineStr">
        <is>
          <t>Transparency and accountability risks examined</t>
        </is>
      </c>
      <c r="G15" t="inlineStr">
        <is>
          <t>Privacy Rule §164.520 : Notice of Privacy Practices must explain uses of patient data; state AI transparency laws increasingly require healthcare providers to disclose AI use in care</t>
        </is>
      </c>
      <c r="H15" t="inlineStr">
        <is>
          <t>FDA 21 CFR Part 801 : device labeling for patient-facing AI must describe intended use; FDA SaMD Clinical Evaluation (2017) : intended use documentation must be accessible to end users</t>
        </is>
      </c>
      <c r="I15" t="inlineStr">
        <is>
          <t>WHO (2021) : Principle: Ensuring transparency, explainability and intelligibility : patients have a right to know when AI influences their care; public transparency disclosures are a concrete transparency obligation</t>
        </is>
      </c>
    </row>
    <row r="16">
      <c r="A16" s="7" t="inlineStr">
        <is>
          <t>TE-10</t>
        </is>
      </c>
      <c r="B16" s="7" t="inlineStr">
        <is>
          <t>Mission alignment and strategic rationale for AI deployment</t>
        </is>
      </c>
      <c r="C16" s="7" t="inlineStr">
        <is>
          <t>MAP</t>
        </is>
      </c>
      <c r="D16" s="7" t="inlineStr">
        <is>
          <t>Map 1</t>
        </is>
      </c>
      <c r="E16" s="7" t="inlineStr">
        <is>
          <t>MAP 1.3, MAP 1.4</t>
        </is>
      </c>
      <c r="F16" s="7" t="inlineStr">
        <is>
          <t>Organization mission understood; business value clearly defined</t>
        </is>
      </c>
      <c r="G16" t="inlineStr">
        <is>
          <t>Security Rule §164.308(a)(1)(ii)(A) : risk analysis tied to intended clinical use; Privacy Rule §164.530(i) : policies must align with organizational mission and patient care objectives</t>
        </is>
      </c>
      <c r="H16" t="inlineStr">
        <is>
          <t>FDA SaMD Clinical Evaluation (2017) : intended use must be tied to a specific clinical need; 510(k) : substantial equivalence is judged in the context of the claimed clinical mission</t>
        </is>
      </c>
      <c r="I16" t="inlineStr">
        <is>
          <t>WHO (2021) : Principle: Promoting human well-being, safety and the public interest : AI must be deployed where it genuinely serves patients; mission alignment is a test of whether deployment is justified</t>
        </is>
      </c>
    </row>
    <row r="17">
      <c r="A17" s="7" t="inlineStr">
        <is>
          <t>TE-11</t>
        </is>
      </c>
      <c r="B17" s="7" t="inlineStr">
        <is>
          <t>Contingency plans for third-party AI failures</t>
        </is>
      </c>
      <c r="C17" s="7" t="inlineStr">
        <is>
          <t>GOVERN</t>
        </is>
      </c>
      <c r="D17" s="7" t="inlineStr">
        <is>
          <t>Govern 6</t>
        </is>
      </c>
      <c r="E17" s="7" t="inlineStr">
        <is>
          <t>GOVERN 6.2</t>
        </is>
      </c>
      <c r="F17" s="7" t="inlineStr">
        <is>
          <t>Contingency processes for high-risk third-party failures</t>
        </is>
      </c>
      <c r="G17" t="inlineStr">
        <is>
          <t>Security Rule §164.308(a)(7) : contingency plan (required standard) covering third-party system dependencies; §164.308(b)(2) : BA agreement contingency provisions</t>
        </is>
      </c>
      <c r="H17" t="inlineStr">
        <is>
          <t>FDA SaMD guidance : design controls must address third-party failure scenarios; PCCP final guidance (2024) : change control planning includes vendor discontinuation contingency</t>
        </is>
      </c>
      <c r="I17" t="inlineStr">
        <is>
          <t>WHO (2021) : Principle: Promoting AI that is responsive and sustainable : fragile dependence on third-party AI without fallback is incompatible with sustainable and responsible deployment</t>
        </is>
      </c>
    </row>
    <row r="18">
      <c r="A18" s="7" t="inlineStr">
        <is>
          <t>TE-12</t>
        </is>
      </c>
      <c r="B18" s="7" t="inlineStr">
        <is>
          <t>Interdisciplinary diverse team for risk assessment</t>
        </is>
      </c>
      <c r="C18" s="7" t="inlineStr">
        <is>
          <t>MAP</t>
        </is>
      </c>
      <c r="D18" s="7" t="inlineStr">
        <is>
          <t>Map 1</t>
        </is>
      </c>
      <c r="E18" s="7" t="inlineStr">
        <is>
          <t>MAP 1.2, GOVERN 3.1</t>
        </is>
      </c>
      <c r="F18" s="7" t="inlineStr">
        <is>
          <t>Diverse team participation; decision-making informed by diverse team</t>
        </is>
      </c>
      <c r="G18" t="inlineStr">
        <is>
          <t>Security Rule §164.308(a)(3) : workforce security policies support diverse teams; Privacy Rule §164.530(b) : workforce training; Title VII and ADA requirements for non-discriminatory workforce practices</t>
        </is>
      </c>
      <c r="H18" t="inlineStr">
        <is>
          <t>FDA 21 CFR Part 820 QMSR (ISO 13485 §5.1) : management responsibility includes cross-functional review; FDA Human Factors guidance : diverse user research required in design validation</t>
        </is>
      </c>
      <c r="I18" t="inlineStr">
        <is>
          <t>WHO (2021) : Principle: Ensuring inclusiveness and equity : homogeneous teams miss risks; diverse interdisciplinary teams in AI risk assessment are a structural equity requirement</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C41"/>
  <sheetViews>
    <sheetView workbookViewId="0">
      <selection activeCell="A1" sqref="A1"/>
    </sheetView>
  </sheetViews>
  <sheetFormatPr baseColWidth="8" defaultRowHeight="15"/>
  <sheetData>
    <row r="1">
      <c r="A1" s="5" t="inlineStr">
        <is>
          <t>RISK DASHBOARD</t>
        </is>
      </c>
      <c r="B1" s="5" t="n"/>
      <c r="C1" s="5" t="n"/>
    </row>
    <row r="2"/>
    <row r="3">
      <c r="A3" t="inlineStr">
        <is>
          <t>This dashboard auto-computes based on your responses in the Risk Assessment sheet (Column F).</t>
        </is>
      </c>
    </row>
    <row r="4">
      <c r="A4" t="inlineStr">
        <is>
          <t>Enter Yes, No, or Partial for each question to see scores update dynamically.</t>
        </is>
      </c>
    </row>
    <row r="5"/>
    <row r="6">
      <c r="A6" s="8" t="inlineStr">
        <is>
          <t>OVERALL RISK SCORE</t>
        </is>
      </c>
      <c r="B6" s="8" t="n"/>
      <c r="C6" s="8" t="n"/>
    </row>
    <row r="7"/>
    <row r="8">
      <c r="A8" s="10" t="inlineStr">
        <is>
          <t>Metric</t>
        </is>
      </c>
      <c r="B8" s="10" t="inlineStr">
        <is>
          <t>Value</t>
        </is>
      </c>
      <c r="C8" s="10" t="inlineStr">
        <is>
          <t>Interpretation</t>
        </is>
      </c>
    </row>
    <row r="9">
      <c r="A9" s="7" t="inlineStr">
        <is>
          <t>Total Risk Score</t>
        </is>
      </c>
      <c r="B9" s="7">
        <f>SUM('Risk Assessment'!K5:K16)</f>
        <v/>
      </c>
      <c r="C9" s="7" t="inlineStr">
        <is>
          <t>Sum of all question scores (0 = best, 36 = worst)</t>
        </is>
      </c>
    </row>
    <row r="10">
      <c r="A10" s="7" t="inlineStr">
        <is>
          <t>Maximum Possible Score</t>
        </is>
      </c>
      <c r="B10" s="7" t="inlineStr">
        <is>
          <t>36</t>
        </is>
      </c>
      <c r="C10" s="7" t="inlineStr">
        <is>
          <t>If all 12 questions answered No with High inherent risk</t>
        </is>
      </c>
    </row>
    <row r="11">
      <c r="A11" s="7" t="inlineStr">
        <is>
          <t>Completion Rate</t>
        </is>
      </c>
      <c r="B11" s="7">
        <f>IF(COUNTA('Risk Assessment'!F5:F16)=0,"0%",TEXT(COUNTA('Risk Assessment'!F5:F16)/12,"0%"))</f>
        <v/>
      </c>
      <c r="C11" s="7" t="n"/>
    </row>
    <row r="12">
      <c r="A12" s="7" t="n"/>
      <c r="B12" s="7" t="n"/>
      <c r="C12" s="7" t="n"/>
    </row>
    <row r="13">
      <c r="A13" s="11" t="inlineStr">
        <is>
          <t>RISK SCORE INTERPRETATION</t>
        </is>
      </c>
      <c r="B13" s="11" t="n"/>
      <c r="C13" s="11" t="n"/>
    </row>
    <row r="14">
      <c r="A14" s="12" t="inlineStr">
        <is>
          <t>Score Range</t>
        </is>
      </c>
      <c r="B14" s="12" t="inlineStr">
        <is>
          <t>Risk Posture</t>
        </is>
      </c>
      <c r="C14" s="12" t="inlineStr">
        <is>
          <t>Action</t>
        </is>
      </c>
    </row>
    <row r="15">
      <c r="A15" s="7" t="inlineStr">
        <is>
          <t>0-6</t>
        </is>
      </c>
      <c r="B15" s="7" t="inlineStr">
        <is>
          <t>STRONG</t>
        </is>
      </c>
      <c r="C15" s="7" t="inlineStr">
        <is>
          <t>Maintain controls. Annual review.</t>
        </is>
      </c>
    </row>
    <row r="16">
      <c r="A16" s="7" t="inlineStr">
        <is>
          <t>7-12</t>
        </is>
      </c>
      <c r="B16" s="7" t="inlineStr">
        <is>
          <t>ACCEPTABLE</t>
        </is>
      </c>
      <c r="C16" s="7" t="inlineStr">
        <is>
          <t>Monitor gaps. Quarterly check-ins.</t>
        </is>
      </c>
    </row>
    <row r="17">
      <c r="A17" s="7" t="inlineStr">
        <is>
          <t>13-18</t>
        </is>
      </c>
      <c r="B17" s="7" t="inlineStr">
        <is>
          <t>MODERATE</t>
        </is>
      </c>
      <c r="C17" s="7" t="inlineStr">
        <is>
          <t>Structured improvement plan within 90 days.</t>
        </is>
      </c>
    </row>
    <row r="18">
      <c r="A18" s="7" t="inlineStr">
        <is>
          <t>19-24</t>
        </is>
      </c>
      <c r="B18" s="7" t="inlineStr">
        <is>
          <t>ELEVATED</t>
        </is>
      </c>
      <c r="C18" s="7" t="inlineStr">
        <is>
          <t>Prioritized remediation with governance oversight.</t>
        </is>
      </c>
    </row>
    <row r="19">
      <c r="A19" s="7" t="inlineStr">
        <is>
          <t>25-36</t>
        </is>
      </c>
      <c r="B19" s="7" t="inlineStr">
        <is>
          <t>CRITICAL</t>
        </is>
      </c>
      <c r="C19" s="7" t="inlineStr">
        <is>
          <t>Immediate remediation program. Executive escalation.</t>
        </is>
      </c>
    </row>
    <row r="20">
      <c r="A20" s="7" t="n"/>
      <c r="B20" s="7" t="n"/>
      <c r="C20" s="7" t="n"/>
    </row>
    <row r="21">
      <c r="A21" s="11" t="inlineStr">
        <is>
          <t>YOUR RISK POSTURE</t>
        </is>
      </c>
      <c r="B21" s="11">
        <f>IF(B9="","Awaiting responses",IF(B9&lt;=6,"STRONG",IF(B9&lt;=12,"ACCEPTABLE",IF(B9&lt;=18,"MODERATE",IF(B9&lt;=24,"ELEVATED","CRITICAL")))))</f>
        <v/>
      </c>
      <c r="C21" s="11" t="n"/>
    </row>
    <row r="22">
      <c r="A22" s="7" t="n"/>
      <c r="B22" s="7" t="n"/>
      <c r="C22" s="7" t="n"/>
    </row>
    <row r="23">
      <c r="A23" s="11" t="inlineStr">
        <is>
          <t>RISK LEVEL BREAKDOWN</t>
        </is>
      </c>
      <c r="B23" s="11" t="n"/>
      <c r="C23" s="11" t="n"/>
    </row>
    <row r="24">
      <c r="A24" s="12" t="inlineStr">
        <is>
          <t>Level</t>
        </is>
      </c>
      <c r="B24" s="12" t="inlineStr">
        <is>
          <t>Count</t>
        </is>
      </c>
      <c r="C24" s="12" t="inlineStr">
        <is>
          <t>Percentage</t>
        </is>
      </c>
    </row>
    <row r="25">
      <c r="A25" s="7" t="inlineStr">
        <is>
          <t>High</t>
        </is>
      </c>
      <c r="B25" s="7">
        <f>COUNTIF('Risk Assessment'!J5:J16,"High")</f>
        <v/>
      </c>
      <c r="C25" s="7">
        <f>IF(COUNTA('Risk Assessment'!F5:F16)=0,"N/A",TEXT(B25/12,"0%"))</f>
        <v/>
      </c>
    </row>
    <row r="26">
      <c r="A26" s="7" t="inlineStr">
        <is>
          <t>Medium</t>
        </is>
      </c>
      <c r="B26" s="7">
        <f>COUNTIF('Risk Assessment'!J5:J16,"Medium")</f>
        <v/>
      </c>
      <c r="C26" s="7">
        <f>IF(COUNTA('Risk Assessment'!F5:F16)=0,"N/A",TEXT(B26/12,"0%"))</f>
        <v/>
      </c>
    </row>
    <row r="27">
      <c r="A27" s="7" t="inlineStr">
        <is>
          <t>Low</t>
        </is>
      </c>
      <c r="B27" s="7">
        <f>COUNTIF('Risk Assessment'!J5:J16,"Low")</f>
        <v/>
      </c>
      <c r="C27" s="7">
        <f>IF(COUNTA('Risk Assessment'!F5:F16)=0,"N/A",TEXT(B27/12,"0%"))</f>
        <v/>
      </c>
    </row>
    <row r="28">
      <c r="A28" s="7" t="inlineStr">
        <is>
          <t>Not Assessed</t>
        </is>
      </c>
      <c r="B28" s="7">
        <f>COUNTIF('Risk Assessment'!J5:J16,"Not Assessed")</f>
        <v/>
      </c>
      <c r="C28" s="7">
        <f>IF(COUNTA('Risk Assessment'!F5:F16)=0,"N/A",TEXT(B28/12,"0%"))</f>
        <v/>
      </c>
    </row>
    <row r="29">
      <c r="A29" s="7" t="n"/>
      <c r="B29" s="7" t="n"/>
      <c r="C29" s="7" t="n"/>
    </row>
    <row r="30">
      <c r="A30" s="11" t="inlineStr">
        <is>
          <t>RESPONSE SUMMARY</t>
        </is>
      </c>
      <c r="B30" s="11" t="n"/>
      <c r="C30" s="11" t="n"/>
    </row>
    <row r="31">
      <c r="A31" s="12" t="inlineStr">
        <is>
          <t>Response</t>
        </is>
      </c>
      <c r="B31" s="12" t="inlineStr">
        <is>
          <t>Count</t>
        </is>
      </c>
      <c r="C31" s="12" t="inlineStr">
        <is>
          <t>Percentage</t>
        </is>
      </c>
    </row>
    <row r="32">
      <c r="A32" s="7" t="inlineStr">
        <is>
          <t>Yes (Addressed)</t>
        </is>
      </c>
      <c r="B32" s="7">
        <f>COUNTIF('Risk Assessment'!F5:F16,"Yes")</f>
        <v/>
      </c>
      <c r="C32" s="7">
        <f>TEXT(B32/12,"0%")</f>
        <v/>
      </c>
    </row>
    <row r="33">
      <c r="A33" s="7" t="inlineStr">
        <is>
          <t>Partial (Gaps Exist)</t>
        </is>
      </c>
      <c r="B33" s="7">
        <f>COUNTIF('Risk Assessment'!F5:F16,"Partial")</f>
        <v/>
      </c>
      <c r="C33" s="7">
        <f>TEXT(B33/12,"0%")</f>
        <v/>
      </c>
    </row>
    <row r="34">
      <c r="A34" s="7" t="inlineStr">
        <is>
          <t>No (Not Addressed)</t>
        </is>
      </c>
      <c r="B34" s="7">
        <f>COUNTIF('Risk Assessment'!F5:F16,"No")</f>
        <v/>
      </c>
      <c r="C34" s="7">
        <f>TEXT(B34/12,"0%")</f>
        <v/>
      </c>
    </row>
    <row r="35">
      <c r="A35" s="7" t="inlineStr">
        <is>
          <t>Not Yet Answered</t>
        </is>
      </c>
      <c r="B35" s="7">
        <f>12-COUNTA('Risk Assessment'!F5:F16)</f>
        <v/>
      </c>
      <c r="C35" s="7">
        <f>TEXT(B35/12,"0%")</f>
        <v/>
      </c>
    </row>
    <row r="36">
      <c r="A36" s="7" t="n"/>
      <c r="B36" s="7" t="n"/>
      <c r="C36" s="7" t="n"/>
    </row>
    <row r="37">
      <c r="A37" s="11" t="inlineStr">
        <is>
          <t>PRIORITY ACTIONS</t>
        </is>
      </c>
      <c r="B37" s="11" t="n"/>
      <c r="C37" s="11" t="n"/>
    </row>
    <row r="38">
      <c r="A38" s="7" t="inlineStr">
        <is>
          <t>The following shows how many critical gaps require immediate attention:</t>
        </is>
      </c>
      <c r="B38" s="7" t="n"/>
      <c r="C38" s="7" t="n"/>
    </row>
    <row r="39">
      <c r="A39" s="7" t="inlineStr">
        <is>
          <t>Critical Gaps (No + High Inherent Risk)</t>
        </is>
      </c>
      <c r="B39" s="7">
        <f>COUNTIFS('Risk Assessment'!F5:F16,"No",'Risk Assessment'!D5:D16,"High")</f>
        <v/>
      </c>
      <c r="C39" s="7" t="n"/>
    </row>
    <row r="40">
      <c r="A40" s="7" t="inlineStr">
        <is>
          <t>Moderate Gaps (Partial + High OR No + Medium)</t>
        </is>
      </c>
      <c r="B40" s="7">
        <f>COUNTIFS('Risk Assessment'!F5:F16,"Partial",'Risk Assessment'!D5:D16,"High")+COUNTIFS('Risk Assessment'!F5:F16,"No",'Risk Assessment'!D5:D16,"Medium")</f>
        <v/>
      </c>
      <c r="C40" s="7" t="n"/>
    </row>
    <row r="41">
      <c r="A41" s="7" t="inlineStr">
        <is>
          <t>Minor Gaps (Partial + Medium/Low)</t>
        </is>
      </c>
      <c r="B41" s="7">
        <f>COUNTIFS('Risk Assessment'!F5:F16,"Partial",'Risk Assessment'!D5:D16,"Medium")+COUNTIFS('Risk Assessment'!F5:F16,"Partial",'Risk Assessment'!D5:D16,"Low")</f>
        <v/>
      </c>
      <c r="C41" s="7" t="n"/>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2026-06-06T22:15:00Z</dcterms:created>
  <dcterms:modified xsi:type="dcterms:W3CDTF">2026-06-07T00:03:12Z</dcterms:modified>
</cp:coreProperties>
</file>